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2"/>
  <workbookPr/>
  <mc:AlternateContent xmlns:mc="http://schemas.openxmlformats.org/markup-compatibility/2006">
    <mc:Choice Requires="x15">
      <x15ac:absPath xmlns:x15ac="http://schemas.microsoft.com/office/spreadsheetml/2010/11/ac" url="https://akdngva.sharepoint.com/sites/F4L-MERL/Shared Documents/MERL/F4HE Endline Folder/Endline ToRs and Plan/"/>
    </mc:Choice>
  </mc:AlternateContent>
  <xr:revisionPtr revIDLastSave="985" documentId="13_ncr:1_{07376B98-E000-40CB-B199-12A64D8857C9}" xr6:coauthVersionLast="47" xr6:coauthVersionMax="47" xr10:uidLastSave="{E52603BD-9FA5-4444-9C5E-7CA44BDE6634}"/>
  <bookViews>
    <workbookView xWindow="-110" yWindow="-110" windowWidth="19420" windowHeight="10300" tabRatio="841" firstSheet="13" activeTab="9" xr2:uid="{DC73F9D7-0FC1-454B-AD87-6E711E599756}"/>
  </bookViews>
  <sheets>
    <sheet name="Guidelines" sheetId="28" r:id="rId1"/>
    <sheet name="Ind#1" sheetId="1" r:id="rId2"/>
    <sheet name="Ind#2" sheetId="2" r:id="rId3"/>
    <sheet name="Ind#3" sheetId="3" r:id="rId4"/>
    <sheet name="Ind#4" sheetId="4" r:id="rId5"/>
    <sheet name="Ind#5" sheetId="5" r:id="rId6"/>
    <sheet name="Ind#6" sheetId="6" r:id="rId7"/>
    <sheet name="Ind#7" sheetId="7" r:id="rId8"/>
    <sheet name="Ind#8" sheetId="8" r:id="rId9"/>
    <sheet name="Ind#9" sheetId="9" r:id="rId10"/>
    <sheet name="Ind#10a" sheetId="10" r:id="rId11"/>
    <sheet name="Ind#11" sheetId="11" r:id="rId12"/>
    <sheet name="Ind#12" sheetId="12" r:id="rId13"/>
    <sheet name="Ind#15" sheetId="29" r:id="rId14"/>
    <sheet name="Ind#16" sheetId="13" r:id="rId15"/>
    <sheet name="Ind#17" sheetId="30" r:id="rId16"/>
    <sheet name="Ind#19" sheetId="14" r:id="rId17"/>
    <sheet name="Ind#20" sheetId="15" r:id="rId18"/>
    <sheet name="Ind#21" sheetId="16" r:id="rId19"/>
    <sheet name="Ind#22" sheetId="17" r:id="rId20"/>
    <sheet name="Ind#23" sheetId="18" r:id="rId21"/>
    <sheet name="Ind#24" sheetId="19" r:id="rId22"/>
    <sheet name="Ind#25" sheetId="20" r:id="rId23"/>
    <sheet name="Ind#25a" sheetId="31" r:id="rId24"/>
    <sheet name="Ind#25b" sheetId="32" r:id="rId25"/>
    <sheet name="Ind#25c" sheetId="33" r:id="rId26"/>
    <sheet name="Ind#26" sheetId="21" r:id="rId27"/>
    <sheet name="Ind#27" sheetId="22" r:id="rId28"/>
    <sheet name="Ind#30" sheetId="23" r:id="rId29"/>
    <sheet name="Ind#31" sheetId="24" r:id="rId30"/>
    <sheet name="Ind#32" sheetId="25" r:id="rId31"/>
    <sheet name="Ind#33" sheetId="26" r:id="rId32"/>
    <sheet name="Ind#34" sheetId="27" r:id="rId33"/>
    <sheet name="Ind#35" sheetId="34" r:id="rId3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33" l="1"/>
  <c r="J5" i="33"/>
  <c r="J6" i="33"/>
  <c r="J7" i="33"/>
  <c r="J8" i="33"/>
  <c r="J9" i="33"/>
  <c r="J10" i="33"/>
  <c r="J11" i="33"/>
  <c r="J12" i="33"/>
  <c r="J13" i="33"/>
  <c r="J14" i="33"/>
  <c r="J15" i="33"/>
  <c r="J16" i="33"/>
  <c r="J17" i="33"/>
  <c r="J4" i="32"/>
  <c r="J5" i="32"/>
  <c r="J6" i="32"/>
  <c r="J7" i="32"/>
  <c r="J8" i="32"/>
  <c r="J9" i="32"/>
  <c r="J10" i="32"/>
  <c r="J11" i="32"/>
  <c r="J12" i="32"/>
  <c r="J13" i="32"/>
  <c r="J14" i="32"/>
  <c r="J15" i="32"/>
  <c r="J16" i="32"/>
  <c r="J17" i="32"/>
  <c r="J4" i="31"/>
  <c r="J5" i="31"/>
  <c r="J6" i="31"/>
  <c r="J7" i="31"/>
  <c r="J8" i="31"/>
  <c r="J9" i="31"/>
  <c r="J10" i="31"/>
  <c r="J11" i="31"/>
  <c r="J12" i="31"/>
  <c r="J13" i="31"/>
  <c r="J14" i="31"/>
  <c r="J15" i="31"/>
  <c r="J16" i="31"/>
  <c r="J17" i="31"/>
  <c r="L4" i="29"/>
  <c r="L5" i="29"/>
  <c r="L6" i="29"/>
  <c r="L7" i="29"/>
  <c r="L8" i="29"/>
  <c r="L9" i="29"/>
  <c r="L10" i="29"/>
  <c r="L11" i="29"/>
  <c r="L12" i="29"/>
  <c r="L13" i="29"/>
  <c r="L14" i="29"/>
  <c r="L15" i="29"/>
  <c r="L16" i="29"/>
  <c r="L17" i="29"/>
  <c r="L18" i="29"/>
  <c r="F9" i="6"/>
  <c r="F8" i="6"/>
  <c r="F7" i="6"/>
  <c r="F6" i="6"/>
  <c r="F4" i="6"/>
  <c r="F49" i="5"/>
  <c r="F48" i="5"/>
  <c r="F47" i="5"/>
  <c r="F46" i="5"/>
  <c r="F45" i="5"/>
  <c r="F44" i="5"/>
  <c r="F43" i="5"/>
  <c r="F29" i="5"/>
  <c r="F28" i="5"/>
  <c r="F27" i="5"/>
  <c r="F26" i="5"/>
  <c r="F25" i="5"/>
  <c r="F24" i="5"/>
  <c r="F23" i="5"/>
  <c r="F22" i="5"/>
  <c r="F21" i="5"/>
  <c r="F20" i="5"/>
  <c r="F19" i="5"/>
  <c r="F18" i="5"/>
  <c r="F17" i="5"/>
  <c r="F32" i="4"/>
  <c r="F31" i="4"/>
  <c r="F30" i="4"/>
  <c r="F29" i="4"/>
  <c r="F28" i="4"/>
  <c r="F19" i="4"/>
  <c r="F18" i="4"/>
  <c r="F17" i="4"/>
  <c r="F16" i="4"/>
  <c r="F15" i="4"/>
  <c r="F14" i="4"/>
  <c r="F13" i="4"/>
  <c r="F12" i="4"/>
  <c r="F10" i="4"/>
  <c r="F9" i="4"/>
  <c r="F8" i="4"/>
  <c r="F7" i="4"/>
  <c r="F6" i="4"/>
  <c r="F5" i="4"/>
  <c r="F4" i="4"/>
  <c r="E24" i="3"/>
  <c r="E23" i="3"/>
  <c r="E22" i="3"/>
  <c r="E15" i="3"/>
  <c r="E14" i="3"/>
  <c r="E13" i="3"/>
  <c r="E12" i="3"/>
  <c r="E11" i="3"/>
  <c r="E10" i="3"/>
  <c r="E28" i="2"/>
  <c r="E27" i="2"/>
  <c r="E26" i="2"/>
  <c r="E25" i="2"/>
  <c r="E17" i="2"/>
  <c r="E16" i="2"/>
  <c r="E15" i="2"/>
  <c r="E14" i="2"/>
  <c r="E13" i="2"/>
  <c r="E12" i="2"/>
  <c r="E11" i="2"/>
</calcChain>
</file>

<file path=xl/sharedStrings.xml><?xml version="1.0" encoding="utf-8"?>
<sst xmlns="http://schemas.openxmlformats.org/spreadsheetml/2006/main" count="2856" uniqueCount="175">
  <si>
    <t>Guidelines for tracking and using this spreadsheet</t>
  </si>
  <si>
    <t>This sheet is organized into multiple tabs, each dedicated to different indicators. The tabs are color-coded for easy identification:</t>
  </si>
  <si>
    <r>
      <t>Pink tabs:</t>
    </r>
    <r>
      <rPr>
        <sz val="11"/>
        <color theme="1"/>
        <rFont val="Calibri"/>
      </rPr>
      <t xml:space="preserve"> Represent ultimate outcome level indicators.</t>
    </r>
  </si>
  <si>
    <r>
      <t>Green tabs:</t>
    </r>
    <r>
      <rPr>
        <sz val="11"/>
        <color theme="1"/>
        <rFont val="Calibri"/>
      </rPr>
      <t xml:space="preserve"> Represent intermediate outcome level indicators.</t>
    </r>
  </si>
  <si>
    <r>
      <t>Light blue tabs:</t>
    </r>
    <r>
      <rPr>
        <sz val="11"/>
        <color theme="1"/>
        <rFont val="Calibri"/>
      </rPr>
      <t xml:space="preserve"> Represent immediate outcome level indicators.</t>
    </r>
  </si>
  <si>
    <t>Key features of the sheet include:</t>
  </si>
  <si>
    <t>a</t>
  </si>
  <si>
    <t>Pre-Filled Data:</t>
  </si>
  <si>
    <t>+</t>
  </si>
  <si>
    <t>Rows indicating relevant disaggregations categories for each indicator have been inserted already</t>
  </si>
  <si>
    <t>Baseline values and project targets are already included.</t>
  </si>
  <si>
    <t>For indicators with an annual frequency, Year 3 (Y3) results have been added.</t>
  </si>
  <si>
    <t>b</t>
  </si>
  <si>
    <t>Year 4 (Y4) Data:</t>
  </si>
  <si>
    <t>For indicators with annual frequency, a column for Y4 results is included and will be populated by AKF after the completion of Y4 annual outcome assessments.</t>
  </si>
  <si>
    <t>c</t>
  </si>
  <si>
    <t>Endline Analysis:</t>
  </si>
  <si>
    <t>The regional consultant will be responsible for analyzing data and populating the Endline columns for all indicators which will be assessed as part of the endline surveys (HFA, ECD Facility Assessment and Household Survey).</t>
  </si>
  <si>
    <t>d</t>
  </si>
  <si>
    <t>Specific Indicator Instructions:</t>
  </si>
  <si>
    <r>
      <rPr>
        <b/>
        <sz val="11"/>
        <color rgb="FF000000"/>
        <rFont val="Calibri"/>
      </rPr>
      <t>Indicator 15, 25a, 25b, and 25c:</t>
    </r>
    <r>
      <rPr>
        <sz val="11"/>
        <color rgb="FF000000"/>
        <rFont val="Calibri"/>
      </rPr>
      <t xml:space="preserve"> Data for previous years, where available, has been inserted already. Annual actuals for Y4 and Y5 will be provided by country units. These values will be summed up and compared to project targets.</t>
    </r>
  </si>
  <si>
    <r>
      <t>Indicator 17:</t>
    </r>
    <r>
      <rPr>
        <sz val="11"/>
        <color theme="1"/>
        <rFont val="Calibri"/>
      </rPr>
      <t xml:space="preserve"> AKFC/Regional MERL will conduct assessments and provide results.</t>
    </r>
  </si>
  <si>
    <r>
      <t>Indicator 35:</t>
    </r>
    <r>
      <rPr>
        <sz val="11"/>
        <color theme="1"/>
        <rFont val="Calibri"/>
      </rPr>
      <t xml:space="preserve"> This self-assessment of the MERL system will be conducted by country units and regional MERL for Y4 and Y5. Each unit will assess its own system and report the findings.</t>
    </r>
  </si>
  <si>
    <t>These instructions ensure consistent data handling and support accurate tracking of project progress.</t>
  </si>
  <si>
    <t>% of live births attended by skilled health personnel (by age group, geography)</t>
  </si>
  <si>
    <t>Country</t>
  </si>
  <si>
    <t>Province/Region</t>
  </si>
  <si>
    <t>Age Group</t>
  </si>
  <si>
    <t>Baseline</t>
  </si>
  <si>
    <t>Project Target</t>
  </si>
  <si>
    <t>Endline</t>
  </si>
  <si>
    <t>Afghanistan</t>
  </si>
  <si>
    <t>Badakhshan</t>
  </si>
  <si>
    <t>WRA Total</t>
  </si>
  <si>
    <t>Baghlan</t>
  </si>
  <si>
    <t>Bamyan</t>
  </si>
  <si>
    <t>Total</t>
  </si>
  <si>
    <t>WRA 15-24</t>
  </si>
  <si>
    <t>WRA 25-34</t>
  </si>
  <si>
    <t>WRAs 35-49</t>
  </si>
  <si>
    <t>Total WRAs 15-49</t>
  </si>
  <si>
    <t>Kyrgyzstan</t>
  </si>
  <si>
    <t>Naryn</t>
  </si>
  <si>
    <t>Osh</t>
  </si>
  <si>
    <t>Jalalabad</t>
  </si>
  <si>
    <t>Pakistan</t>
  </si>
  <si>
    <t>Gilgit</t>
  </si>
  <si>
    <t>Baltistan</t>
  </si>
  <si>
    <t>Chitral</t>
  </si>
  <si>
    <t>Tajikistan</t>
  </si>
  <si>
    <t>GBAO</t>
  </si>
  <si>
    <t>% of currently married women of reproductive age who are using modern methods of family planning (by age group, geography)</t>
  </si>
  <si>
    <t>% of adolescents demonstrating signs of healthy adolescence (by gender, geography)</t>
  </si>
  <si>
    <t>Gender</t>
  </si>
  <si>
    <t>Baseline Values</t>
  </si>
  <si>
    <t>Project Targets</t>
  </si>
  <si>
    <t>Endline Values</t>
  </si>
  <si>
    <t>Female</t>
  </si>
  <si>
    <t>Male</t>
  </si>
  <si>
    <t>% of children reached by ECD interventions who meet age-appropriate developmental standards (cognitive, language, social, emotional and physical) (by gender, age group, geography)</t>
  </si>
  <si>
    <t>Baseline Value</t>
  </si>
  <si>
    <t>Endline Value</t>
  </si>
  <si>
    <t>Age 36-59 Months</t>
  </si>
  <si>
    <t>Age 36-47 Months</t>
  </si>
  <si>
    <t>Age 48-59 Months</t>
  </si>
  <si>
    <t>Total Children Aged 36-59 Months</t>
  </si>
  <si>
    <t xml:space="preserve">Osh </t>
  </si>
  <si>
    <t>Age 36-47 months</t>
  </si>
  <si>
    <t>Age 48-59 months</t>
  </si>
  <si>
    <t>Age 36-59 months</t>
  </si>
  <si>
    <t>Prevalence of insufficiently physically active ever-married women of reproductive age and adolescents (defined as less than 60 minutes of moderate to vigorous intensity activity daily) (by gender, age group, geography)</t>
  </si>
  <si>
    <t>Province</t>
  </si>
  <si>
    <t>Age</t>
  </si>
  <si>
    <t>Target</t>
  </si>
  <si>
    <t>WRA Age 15-24</t>
  </si>
  <si>
    <t>WRA Age 25-34</t>
  </si>
  <si>
    <t>WRA Age 35-49</t>
  </si>
  <si>
    <t>Total WRAs 14-49</t>
  </si>
  <si>
    <t>Badkhshan</t>
  </si>
  <si>
    <t>Adolescent Age 15-19</t>
  </si>
  <si>
    <r>
      <rPr>
        <b/>
        <sz val="11"/>
        <color theme="1"/>
        <rFont val="Aptos Narrow"/>
        <family val="2"/>
        <charset val="204"/>
        <scheme val="minor"/>
      </rPr>
      <t>Total Adolescents</t>
    </r>
  </si>
  <si>
    <t>WRA Total (15-49)</t>
  </si>
  <si>
    <t xml:space="preserve"> Total</t>
  </si>
  <si>
    <t>WRA Age 24-34</t>
  </si>
  <si>
    <t>Total WRA (15-49)</t>
  </si>
  <si>
    <t>Adolescent Females</t>
  </si>
  <si>
    <t>Age 15-19</t>
  </si>
  <si>
    <t>Adolescent Male</t>
  </si>
  <si>
    <t>Total Adolescents</t>
  </si>
  <si>
    <t>Prevalence of current tobacco use among ever married women of reproductive age and adolescent (by gender, age group, geography)</t>
  </si>
  <si>
    <t>% of ever-married women aged 40 years and above reported to mammography during the last 3 years (by geography)</t>
  </si>
  <si>
    <t>% of health institutions and facilities that are gender responsive and adolescent/child responsive as per standards (by facility type (gender-responsive, adolescent-friendly and child responsive), and geography)</t>
  </si>
  <si>
    <t>Response Type</t>
  </si>
  <si>
    <t>Y3 Actuals</t>
  </si>
  <si>
    <t>Y4 Actuals</t>
  </si>
  <si>
    <t>Gender Responsive</t>
  </si>
  <si>
    <t>Responsive towards adolescent needs</t>
  </si>
  <si>
    <t>Child Responsive</t>
  </si>
  <si>
    <t>NA</t>
  </si>
  <si>
    <t>% of AKF-supported ECD centers/pre-primary/community spaces meeting the minimum quality and secure learning environment standards (by geography)</t>
  </si>
  <si>
    <t>Phase</t>
  </si>
  <si>
    <t>Phase-I</t>
  </si>
  <si>
    <t>Phase-II</t>
  </si>
  <si>
    <t>Level of client satisfaction with the quality of AKF-supported early learning and ECD services  (geography, gender)</t>
  </si>
  <si>
    <t>Y3 Actual</t>
  </si>
  <si>
    <r>
      <rPr>
        <sz val="11"/>
        <rFont val="Aptos Narrow"/>
        <family val="2"/>
        <charset val="204"/>
        <scheme val="minor"/>
      </rPr>
      <t xml:space="preserve"> Chitral</t>
    </r>
  </si>
  <si>
    <t>TBD</t>
  </si>
  <si>
    <t xml:space="preserve"> Tajikistan</t>
  </si>
  <si>
    <t>% of ever married women of reproductive age and adolescent girls who made decisions alone or jointly on matters related to family planning, child health and use of health, SRH and ECD services (by age group, geography, decision areas)</t>
  </si>
  <si>
    <t>Type of Service</t>
  </si>
  <si>
    <t>WRAs (15-49)</t>
  </si>
  <si>
    <t>Family Planning</t>
  </si>
  <si>
    <t>Obstetric Care</t>
  </si>
  <si>
    <t>ECD Service</t>
  </si>
  <si>
    <t>Child care</t>
  </si>
  <si>
    <t>All Decision Making Areas - Total</t>
  </si>
  <si>
    <t>Ever Married WRA (15-24)</t>
  </si>
  <si>
    <t>Child Care</t>
  </si>
  <si>
    <t>All 4 Decision Making Areas - Total</t>
  </si>
  <si>
    <t>Ever Married WRA (25-34)</t>
  </si>
  <si>
    <t>Ever Married WRA (35-49)</t>
  </si>
  <si>
    <t>Adolescents (15-19)</t>
  </si>
  <si>
    <t>Involved in Decision Making</t>
  </si>
  <si>
    <t>N/A</t>
  </si>
  <si>
    <t>Ever married WRAs (35-49)</t>
  </si>
  <si>
    <t>Adolescent age 15-19</t>
  </si>
  <si>
    <t>Involved in Decision making</t>
  </si>
  <si>
    <t>% of fathers engaged in children’s caregiving and responsibilities as indicated by women of reproductive age (by geography)</t>
  </si>
  <si>
    <t xml:space="preserve"> Bamyan</t>
  </si>
  <si>
    <t># of children reached through center-based early learning spaces (pre-schools, government centers, community centers, parenting/caregiver groups) (by gender, age group, geography)</t>
  </si>
  <si>
    <t>Province/Division</t>
  </si>
  <si>
    <t>Y1 Actuals</t>
  </si>
  <si>
    <t>Y2 Actuals</t>
  </si>
  <si>
    <t>Y5 Actuals</t>
  </si>
  <si>
    <t xml:space="preserve">Total End of Project </t>
  </si>
  <si>
    <t>Children (0-6)</t>
  </si>
  <si>
    <t>% of ever married women of reproductive age and adolescents who have sought counselling for mental health issues in the last 3 years (by age group, gender, geography)</t>
  </si>
  <si>
    <r>
      <rPr>
        <b/>
        <sz val="11"/>
        <rFont val="Aptos Narrow"/>
        <family val="2"/>
        <charset val="204"/>
        <scheme val="minor"/>
      </rPr>
      <t>Total Adolescents</t>
    </r>
  </si>
  <si>
    <t>% of sampled project stakeholders who report having used findings of research initiatives and studies to inform programming and policy (by gender, geography)</t>
  </si>
  <si>
    <t>% of supported ECD staff (government or community health workers, pre-school teachers and others) with improved knowledge, attitudes and practices regarding ECD (by gender, geography)</t>
  </si>
  <si>
    <t>% of health workers in project geographies with improved knowledge, attitudes and practices related to gender-responsive and respectful health service delivery (by gender, geography)</t>
  </si>
  <si>
    <t>% of AKF-supported government agencies with improved performance (by geography)</t>
  </si>
  <si>
    <t>Y3 Values</t>
  </si>
  <si>
    <t>Y4 Values</t>
  </si>
  <si>
    <t>% of AKF Supported health facilities that implement quality assurance (by geography)</t>
  </si>
  <si>
    <t>% of AKF supported health facilities with effective management systems (by geography)</t>
  </si>
  <si>
    <t>% of supported health facilities with at least 3 modern family planning contraception methods on the day of the assessment (by geography) [FIAP KPI HN1, 1121a]</t>
  </si>
  <si>
    <t>% of ECD facilities with contextually relevant and age-appropriate teaching and learning resources (by geography)</t>
  </si>
  <si>
    <t>Chiitral</t>
  </si>
  <si>
    <t># of ante natal care visits by adolescent girls and women (by geography)**[FIAP KPI HN3 1120a]</t>
  </si>
  <si>
    <t>Y1 Results</t>
  </si>
  <si>
    <t>Y2 Results</t>
  </si>
  <si>
    <t>Y3 Results</t>
  </si>
  <si>
    <t># of deliveries by skilled birth personnel (by geography)**[FIAP KPI HN3 1120b]</t>
  </si>
  <si>
    <t># of post natal visits by adolescent girls and women (by geography)**[FIAP KPI HN3 1120c]</t>
  </si>
  <si>
    <t>% clients who are satisfied with their access to health services, including SRH and family planning (by gender, type of service and geography)</t>
  </si>
  <si>
    <t>Family Planning Services</t>
  </si>
  <si>
    <t>SRH Services</t>
  </si>
  <si>
    <t>Child Health Services</t>
  </si>
  <si>
    <t>Total GBAO</t>
  </si>
  <si>
    <t>% of women of reproductive age (with child 0-59 months) who are satisfied with their access to early childhood development services (age group and geography)</t>
  </si>
  <si>
    <t xml:space="preserve">Baseline </t>
  </si>
  <si>
    <t>WRAs 15-49</t>
  </si>
  <si>
    <t>WRA 35-49</t>
  </si>
  <si>
    <t>WRAs 15-24</t>
  </si>
  <si>
    <t>WRAs 25-34</t>
  </si>
  <si>
    <t>% of ever married women of reproductive age, girls and boys who demonstrate improved knowledge towards key gender equality topics and issues including SRHR (by gender, age group, geography)</t>
  </si>
  <si>
    <t>% of mothers (with children aged 24-59) who demonstrated improved knowledge, attitude and practice regarding ECD (by age group, geography)</t>
  </si>
  <si>
    <t>% of ever married women of reproductive age and adolescents who reported about mental health issues (by age group, gender, geography</t>
  </si>
  <si>
    <t>% of ever married WRAs who reported knowing self-examination for breast cancer (by geography)</t>
  </si>
  <si>
    <t>% of women 30-49 who are aware that screening exists for cervical cancer (by geography)</t>
  </si>
  <si>
    <t>Functionality of feminist MERL system, according to key criteria, on a scale 1-5 (by geography)</t>
  </si>
  <si>
    <t>Y4 Results</t>
  </si>
  <si>
    <t>Endline/Y5 Results</t>
  </si>
  <si>
    <t>Regional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</si>
</sst>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font>
      <sz val="11"/>
      <color theme="1"/>
      <name val="Aptos Narrow"/>
      <family val="2"/>
      <scheme val="minor"/>
    </font>
    <font>
      <b/>
      <sz val="11"/>
      <color theme="1"/>
      <name val="Aptos Narrow"/>
      <family val="2"/>
      <scheme val="minor"/>
    </font>
    <font>
      <sz val="11"/>
      <color rgb="FF000000"/>
      <name val="Calibri"/>
      <family val="2"/>
    </font>
    <font>
      <b/>
      <sz val="11"/>
      <color rgb="FF000000"/>
      <name val="Calibri"/>
      <family val="2"/>
    </font>
    <font>
      <b/>
      <sz val="12"/>
      <color rgb="FF242424"/>
      <name val="Aptos Narrow"/>
      <family val="2"/>
      <scheme val="minor"/>
    </font>
    <font>
      <sz val="11"/>
      <name val="Aptos Narrow"/>
      <family val="2"/>
      <scheme val="minor"/>
    </font>
    <font>
      <b/>
      <sz val="11"/>
      <name val="Aptos Narrow"/>
      <family val="2"/>
      <scheme val="minor"/>
    </font>
    <font>
      <sz val="11"/>
      <color theme="1"/>
      <name val="Aptos Narrow"/>
      <family val="2"/>
      <charset val="204"/>
      <scheme val="minor"/>
    </font>
    <font>
      <b/>
      <sz val="11"/>
      <color theme="1"/>
      <name val="Aptos Narrow"/>
      <family val="2"/>
      <charset val="204"/>
      <scheme val="minor"/>
    </font>
    <font>
      <b/>
      <sz val="11"/>
      <color theme="1"/>
      <name val="Calibri"/>
      <family val="2"/>
      <charset val="204"/>
    </font>
    <font>
      <sz val="11"/>
      <color theme="1"/>
      <name val="Calibri"/>
      <family val="2"/>
      <charset val="204"/>
    </font>
    <font>
      <b/>
      <sz val="12"/>
      <color theme="1"/>
      <name val="Aptos Narrow"/>
      <family val="2"/>
      <charset val="204"/>
      <scheme val="minor"/>
    </font>
    <font>
      <sz val="11"/>
      <color theme="1"/>
      <name val="Calibri"/>
      <family val="2"/>
    </font>
    <font>
      <sz val="11"/>
      <color theme="1"/>
      <name val="Aptos Narrow"/>
      <family val="2"/>
      <scheme val="minor"/>
    </font>
    <font>
      <sz val="11"/>
      <color rgb="FFFF0000"/>
      <name val="Aptos Narrow"/>
      <family val="2"/>
      <scheme val="minor"/>
    </font>
    <font>
      <sz val="11"/>
      <name val="Calibri"/>
      <family val="2"/>
      <charset val="204"/>
    </font>
    <font>
      <sz val="11"/>
      <name val="Aptos Narrow"/>
      <family val="2"/>
      <charset val="204"/>
      <scheme val="minor"/>
    </font>
    <font>
      <b/>
      <sz val="11"/>
      <name val="Aptos Narrow"/>
      <family val="2"/>
      <charset val="204"/>
      <scheme val="minor"/>
    </font>
    <font>
      <b/>
      <sz val="12"/>
      <name val="Aptos Narrow"/>
      <family val="2"/>
      <charset val="204"/>
      <scheme val="minor"/>
    </font>
    <font>
      <b/>
      <sz val="11"/>
      <name val="Calibri"/>
      <family val="2"/>
      <charset val="204"/>
    </font>
    <font>
      <sz val="11"/>
      <name val="Calibri"/>
      <family val="2"/>
    </font>
    <font>
      <sz val="11"/>
      <color rgb="FF000000"/>
      <name val="Aptos Narrow"/>
      <family val="2"/>
      <scheme val="minor"/>
    </font>
    <font>
      <b/>
      <sz val="11"/>
      <color rgb="FF000000"/>
      <name val="Aptos Narrow"/>
      <family val="2"/>
      <scheme val="minor"/>
    </font>
    <font>
      <sz val="12"/>
      <color theme="1"/>
      <name val="Arial"/>
      <family val="2"/>
    </font>
    <font>
      <b/>
      <sz val="12"/>
      <color rgb="FF000000"/>
      <name val="Calibri"/>
      <family val="2"/>
    </font>
    <font>
      <b/>
      <sz val="12"/>
      <color rgb="FF000000"/>
      <name val="Calibri"/>
    </font>
    <font>
      <sz val="11"/>
      <color rgb="FF000000"/>
      <name val="Calibri"/>
    </font>
    <font>
      <b/>
      <sz val="11"/>
      <color rgb="FF000000"/>
      <name val="Calibri"/>
    </font>
    <font>
      <b/>
      <sz val="11"/>
      <name val="Calibri"/>
    </font>
    <font>
      <sz val="11"/>
      <name val="Calibri"/>
    </font>
    <font>
      <sz val="11"/>
      <color theme="1"/>
      <name val="Calibri"/>
    </font>
    <font>
      <b/>
      <sz val="11"/>
      <color theme="1"/>
      <name val="Calibri"/>
    </font>
  </fonts>
  <fills count="7">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8" tint="0.39997558519241921"/>
        <bgColor indexed="64"/>
      </patternFill>
    </fill>
    <fill>
      <patternFill patternType="solid">
        <fgColor theme="9" tint="0.39997558519241921"/>
        <bgColor indexed="64"/>
      </patternFill>
    </fill>
    <fill>
      <patternFill patternType="solid">
        <fgColor theme="3" tint="0.74999237037263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3">
    <xf numFmtId="0" fontId="0" fillId="0" borderId="0"/>
    <xf numFmtId="9" fontId="13" fillId="0" borderId="0" applyFont="0" applyFill="0" applyBorder="0" applyAlignment="0" applyProtection="0"/>
    <xf numFmtId="0" fontId="23" fillId="0" borderId="0"/>
  </cellStyleXfs>
  <cellXfs count="237">
    <xf numFmtId="0" fontId="0" fillId="0" borderId="0" xfId="0"/>
    <xf numFmtId="10" fontId="3" fillId="0" borderId="2" xfId="0" applyNumberFormat="1" applyFont="1" applyBorder="1" applyAlignment="1">
      <alignment horizontal="center" vertical="center"/>
    </xf>
    <xf numFmtId="0" fontId="1" fillId="0" borderId="1" xfId="0" applyFont="1" applyBorder="1"/>
    <xf numFmtId="10" fontId="2" fillId="0" borderId="2" xfId="0" applyNumberFormat="1" applyFont="1" applyBorder="1" applyAlignment="1">
      <alignment horizontal="center" vertical="center"/>
    </xf>
    <xf numFmtId="0" fontId="0" fillId="0" borderId="0" xfId="0" applyAlignment="1">
      <alignment horizontal="left"/>
    </xf>
    <xf numFmtId="0" fontId="1" fillId="0" borderId="1" xfId="0" applyFont="1" applyBorder="1" applyAlignment="1">
      <alignment horizontal="left"/>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164" fontId="5" fillId="0" borderId="8" xfId="0" applyNumberFormat="1" applyFont="1" applyBorder="1" applyAlignment="1">
      <alignment horizontal="center" vertical="center" wrapText="1"/>
    </xf>
    <xf numFmtId="164" fontId="5" fillId="0" borderId="9" xfId="0" applyNumberFormat="1" applyFont="1" applyBorder="1" applyAlignment="1">
      <alignment horizontal="center" vertical="center" wrapText="1"/>
    </xf>
    <xf numFmtId="164" fontId="0" fillId="0" borderId="8" xfId="0" applyNumberFormat="1" applyBorder="1" applyAlignment="1">
      <alignment horizontal="center" vertical="center"/>
    </xf>
    <xf numFmtId="164" fontId="1" fillId="0" borderId="8" xfId="0" applyNumberFormat="1" applyFont="1" applyBorder="1" applyAlignment="1">
      <alignment horizontal="center" vertical="center"/>
    </xf>
    <xf numFmtId="164" fontId="5" fillId="0" borderId="8" xfId="0" applyNumberFormat="1" applyFont="1" applyBorder="1" applyAlignment="1">
      <alignment horizontal="center" vertical="center"/>
    </xf>
    <xf numFmtId="164" fontId="6" fillId="0" borderId="8" xfId="0" applyNumberFormat="1" applyFont="1" applyBorder="1" applyAlignment="1">
      <alignment horizontal="center" vertical="center"/>
    </xf>
    <xf numFmtId="0" fontId="1" fillId="0" borderId="0" xfId="0" applyFont="1"/>
    <xf numFmtId="0" fontId="0" fillId="0" borderId="1" xfId="0" applyBorder="1"/>
    <xf numFmtId="164" fontId="5" fillId="0" borderId="7" xfId="0" applyNumberFormat="1" applyFont="1" applyBorder="1" applyAlignment="1">
      <alignment horizontal="center" vertical="center"/>
    </xf>
    <xf numFmtId="164" fontId="6" fillId="0" borderId="7" xfId="0" applyNumberFormat="1" applyFont="1" applyBorder="1" applyAlignment="1">
      <alignment horizontal="center" vertical="center"/>
    </xf>
    <xf numFmtId="164" fontId="6" fillId="0" borderId="9" xfId="0" applyNumberFormat="1" applyFont="1" applyBorder="1" applyAlignment="1">
      <alignment horizontal="center" vertical="center" wrapText="1"/>
    </xf>
    <xf numFmtId="164" fontId="0" fillId="0" borderId="1" xfId="0" applyNumberFormat="1" applyBorder="1" applyAlignment="1">
      <alignment horizontal="center" vertical="center"/>
    </xf>
    <xf numFmtId="164" fontId="1" fillId="0" borderId="1" xfId="0" applyNumberFormat="1" applyFont="1" applyBorder="1" applyAlignment="1">
      <alignment horizontal="center" vertical="center"/>
    </xf>
    <xf numFmtId="0" fontId="0" fillId="0" borderId="1" xfId="0"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9" fillId="0" borderId="1" xfId="0" applyFont="1" applyBorder="1" applyAlignment="1" applyProtection="1">
      <alignment horizontal="center" vertical="center" wrapText="1"/>
      <protection locked="0"/>
    </xf>
    <xf numFmtId="164" fontId="5" fillId="0" borderId="1" xfId="0" applyNumberFormat="1" applyFont="1" applyBorder="1" applyAlignment="1">
      <alignment horizontal="center" vertical="center"/>
    </xf>
    <xf numFmtId="164" fontId="5" fillId="0" borderId="1" xfId="0" applyNumberFormat="1" applyFont="1" applyBorder="1" applyAlignment="1">
      <alignment horizontal="center" vertical="center" wrapText="1"/>
    </xf>
    <xf numFmtId="10" fontId="0" fillId="0" borderId="1" xfId="0" applyNumberFormat="1" applyBorder="1" applyAlignment="1">
      <alignment horizontal="center" vertical="center"/>
    </xf>
    <xf numFmtId="164" fontId="6" fillId="0" borderId="1" xfId="0" applyNumberFormat="1" applyFont="1" applyBorder="1" applyAlignment="1">
      <alignment horizontal="center" vertical="center"/>
    </xf>
    <xf numFmtId="0" fontId="0" fillId="0" borderId="1" xfId="0" applyBorder="1" applyAlignment="1" applyProtection="1">
      <alignment horizontal="left" vertical="center"/>
      <protection locked="0"/>
    </xf>
    <xf numFmtId="0" fontId="10" fillId="0" borderId="1" xfId="0" applyFont="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0" fontId="0" fillId="0" borderId="1" xfId="0" applyBorder="1" applyAlignment="1" applyProtection="1">
      <alignment horizontal="left" vertical="center" wrapText="1"/>
      <protection locked="0"/>
    </xf>
    <xf numFmtId="0" fontId="7" fillId="0" borderId="1" xfId="0" applyFont="1" applyBorder="1" applyAlignment="1" applyProtection="1">
      <alignment horizontal="left" vertical="center"/>
      <protection locked="0"/>
    </xf>
    <xf numFmtId="164" fontId="1" fillId="0" borderId="1" xfId="0" applyNumberFormat="1" applyFont="1" applyBorder="1" applyAlignment="1">
      <alignment horizontal="center" vertical="center" wrapText="1"/>
    </xf>
    <xf numFmtId="0" fontId="0" fillId="0" borderId="1" xfId="0" applyBorder="1" applyAlignment="1" applyProtection="1">
      <alignment vertical="center"/>
      <protection locked="0"/>
    </xf>
    <xf numFmtId="0" fontId="10" fillId="0" borderId="1" xfId="0" applyFont="1" applyBorder="1" applyAlignment="1" applyProtection="1">
      <alignment vertical="center"/>
      <protection locked="0"/>
    </xf>
    <xf numFmtId="0" fontId="1" fillId="0" borderId="1" xfId="0" applyFont="1" applyBorder="1" applyAlignment="1" applyProtection="1">
      <alignment vertical="center"/>
      <protection locked="0"/>
    </xf>
    <xf numFmtId="0" fontId="0" fillId="0" borderId="1" xfId="0" applyBorder="1" applyAlignment="1">
      <alignment vertical="center"/>
    </xf>
    <xf numFmtId="0" fontId="7" fillId="0" borderId="1" xfId="0" applyFont="1" applyBorder="1" applyAlignment="1">
      <alignment vertical="center"/>
    </xf>
    <xf numFmtId="0" fontId="11" fillId="0" borderId="1" xfId="0" applyFont="1" applyBorder="1" applyAlignment="1">
      <alignment vertical="center"/>
    </xf>
    <xf numFmtId="0" fontId="8" fillId="0" borderId="1" xfId="0" applyFont="1" applyBorder="1" applyAlignment="1">
      <alignment vertical="center"/>
    </xf>
    <xf numFmtId="0" fontId="0" fillId="0" borderId="1" xfId="0" applyBorder="1" applyAlignment="1" applyProtection="1">
      <alignment vertical="center" wrapText="1"/>
      <protection locked="0"/>
    </xf>
    <xf numFmtId="0" fontId="10" fillId="0" borderId="1" xfId="0" applyFont="1" applyBorder="1" applyAlignment="1" applyProtection="1">
      <alignment vertical="center" wrapText="1"/>
      <protection locked="0"/>
    </xf>
    <xf numFmtId="0" fontId="7" fillId="0" borderId="1" xfId="0" applyFont="1" applyBorder="1" applyAlignment="1" applyProtection="1">
      <alignment vertical="center"/>
      <protection locked="0"/>
    </xf>
    <xf numFmtId="0" fontId="9" fillId="0" borderId="1" xfId="0" applyFont="1" applyBorder="1" applyAlignment="1" applyProtection="1">
      <alignment vertical="center"/>
      <protection locked="0"/>
    </xf>
    <xf numFmtId="0" fontId="12" fillId="0" borderId="1" xfId="0" applyFont="1" applyBorder="1" applyAlignment="1" applyProtection="1">
      <alignment vertical="center"/>
      <protection locked="0"/>
    </xf>
    <xf numFmtId="0" fontId="8" fillId="0" borderId="1" xfId="0" applyFont="1" applyBorder="1" applyAlignment="1" applyProtection="1">
      <alignment horizontal="left" vertical="center"/>
      <protection locked="0"/>
    </xf>
    <xf numFmtId="0" fontId="7" fillId="0" borderId="1" xfId="0" applyFont="1" applyBorder="1" applyAlignment="1" applyProtection="1">
      <alignment horizontal="left" vertical="center" wrapText="1"/>
      <protection locked="0"/>
    </xf>
    <xf numFmtId="0" fontId="1" fillId="0" borderId="1" xfId="0" applyFont="1" applyBorder="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0" fillId="0" borderId="1" xfId="0" applyBorder="1" applyAlignment="1">
      <alignment horizontal="left" vertical="center" wrapText="1"/>
    </xf>
    <xf numFmtId="0" fontId="7" fillId="0" borderId="1" xfId="0" applyFont="1" applyBorder="1" applyAlignment="1">
      <alignment horizontal="left" vertical="center" wrapText="1"/>
    </xf>
    <xf numFmtId="0" fontId="1" fillId="0" borderId="1" xfId="0" applyFont="1" applyBorder="1" applyAlignment="1">
      <alignment horizontal="left" vertical="center" wrapText="1"/>
    </xf>
    <xf numFmtId="0" fontId="9" fillId="0" borderId="1" xfId="0" applyFont="1" applyBorder="1" applyAlignment="1" applyProtection="1">
      <alignment horizontal="left" vertical="center" wrapText="1"/>
      <protection locked="0"/>
    </xf>
    <xf numFmtId="0" fontId="1" fillId="0" borderId="0" xfId="0" applyFont="1" applyAlignment="1">
      <alignment horizontal="left"/>
    </xf>
    <xf numFmtId="0" fontId="6" fillId="0" borderId="0" xfId="0" applyFont="1" applyAlignment="1">
      <alignment horizontal="left"/>
    </xf>
    <xf numFmtId="0" fontId="5" fillId="0" borderId="0" xfId="0" applyFont="1" applyAlignment="1">
      <alignment horizontal="left"/>
    </xf>
    <xf numFmtId="0" fontId="5" fillId="0" borderId="0" xfId="0" applyFont="1"/>
    <xf numFmtId="0" fontId="6" fillId="0" borderId="1" xfId="0" applyFont="1" applyBorder="1" applyAlignment="1">
      <alignment horizontal="left"/>
    </xf>
    <xf numFmtId="0" fontId="6" fillId="0" borderId="1" xfId="0" applyFont="1" applyBorder="1"/>
    <xf numFmtId="0" fontId="5" fillId="0" borderId="1" xfId="0" applyFont="1" applyBorder="1" applyAlignment="1" applyProtection="1">
      <alignment horizontal="left" vertical="center"/>
      <protection locked="0"/>
    </xf>
    <xf numFmtId="0" fontId="5" fillId="2" borderId="1" xfId="0" applyFont="1" applyFill="1" applyBorder="1" applyAlignment="1" applyProtection="1">
      <alignment horizontal="left" vertical="center"/>
      <protection locked="0"/>
    </xf>
    <xf numFmtId="9" fontId="5" fillId="0" borderId="1" xfId="1" applyFont="1" applyBorder="1" applyAlignment="1">
      <alignment horizontal="center" vertical="center"/>
    </xf>
    <xf numFmtId="0" fontId="6" fillId="0" borderId="1" xfId="0" applyFont="1" applyBorder="1" applyAlignment="1" applyProtection="1">
      <alignment horizontal="left" vertical="center"/>
      <protection locked="0"/>
    </xf>
    <xf numFmtId="0" fontId="6" fillId="2" borderId="1" xfId="0" applyFont="1" applyFill="1" applyBorder="1" applyAlignment="1" applyProtection="1">
      <alignment horizontal="left" vertical="center"/>
      <protection locked="0"/>
    </xf>
    <xf numFmtId="9" fontId="6" fillId="0" borderId="1" xfId="1" applyFont="1" applyBorder="1" applyAlignment="1">
      <alignment horizontal="center" vertical="center"/>
    </xf>
    <xf numFmtId="0" fontId="5" fillId="0" borderId="1" xfId="0" applyFont="1" applyBorder="1" applyAlignment="1">
      <alignment horizontal="left" vertical="center"/>
    </xf>
    <xf numFmtId="0" fontId="6" fillId="0" borderId="1" xfId="0" applyFont="1" applyBorder="1" applyAlignment="1">
      <alignment horizontal="left" vertical="center"/>
    </xf>
    <xf numFmtId="9" fontId="5" fillId="0" borderId="1" xfId="0" applyNumberFormat="1" applyFont="1" applyBorder="1" applyAlignment="1">
      <alignment horizontal="center" vertical="center"/>
    </xf>
    <xf numFmtId="9" fontId="6" fillId="0" borderId="1" xfId="0" applyNumberFormat="1" applyFont="1" applyBorder="1" applyAlignment="1">
      <alignment horizontal="center" vertical="center"/>
    </xf>
    <xf numFmtId="0" fontId="6" fillId="0" borderId="1" xfId="0" quotePrefix="1" applyFont="1" applyBorder="1" applyAlignment="1">
      <alignment horizontal="center" vertical="center"/>
    </xf>
    <xf numFmtId="10"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0" borderId="0" xfId="0" applyFont="1"/>
    <xf numFmtId="0" fontId="0" fillId="2" borderId="1" xfId="0" applyFill="1" applyBorder="1" applyAlignment="1" applyProtection="1">
      <alignment horizontal="left" vertical="center" wrapText="1"/>
      <protection locked="0"/>
    </xf>
    <xf numFmtId="0" fontId="1" fillId="2" borderId="1" xfId="0" applyFont="1" applyFill="1" applyBorder="1" applyAlignment="1" applyProtection="1">
      <alignment horizontal="left" vertical="center" wrapText="1"/>
      <protection locked="0"/>
    </xf>
    <xf numFmtId="0" fontId="5" fillId="2" borderId="1" xfId="0" applyFont="1" applyFill="1" applyBorder="1" applyAlignment="1" applyProtection="1">
      <alignment horizontal="left" vertical="center" wrapText="1"/>
      <protection locked="0"/>
    </xf>
    <xf numFmtId="0" fontId="6" fillId="2" borderId="1" xfId="0" applyFont="1" applyFill="1" applyBorder="1" applyAlignment="1" applyProtection="1">
      <alignment horizontal="left" vertical="center" wrapText="1"/>
      <protection locked="0"/>
    </xf>
    <xf numFmtId="164" fontId="6"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10" fillId="0" borderId="1" xfId="0" applyFont="1" applyBorder="1" applyAlignment="1" applyProtection="1">
      <alignment horizontal="left" vertical="center" wrapText="1"/>
      <protection locked="0"/>
    </xf>
    <xf numFmtId="10" fontId="5" fillId="0" borderId="1" xfId="0" applyNumberFormat="1" applyFont="1" applyBorder="1" applyAlignment="1">
      <alignment horizontal="center" vertical="center"/>
    </xf>
    <xf numFmtId="0" fontId="10" fillId="0" borderId="1" xfId="0" applyFont="1" applyBorder="1" applyAlignment="1">
      <alignment horizontal="left" vertical="center" wrapText="1"/>
    </xf>
    <xf numFmtId="0" fontId="8" fillId="0" borderId="1" xfId="0" applyFont="1" applyBorder="1" applyAlignment="1">
      <alignment horizontal="left" vertical="center" wrapText="1"/>
    </xf>
    <xf numFmtId="0" fontId="7" fillId="2" borderId="1" xfId="0" applyFont="1" applyFill="1" applyBorder="1" applyAlignment="1" applyProtection="1">
      <alignment horizontal="left" vertical="center" wrapText="1"/>
      <protection locked="0"/>
    </xf>
    <xf numFmtId="0" fontId="10" fillId="2" borderId="1" xfId="0" applyFont="1" applyFill="1" applyBorder="1" applyAlignment="1" applyProtection="1">
      <alignment horizontal="left" vertical="center" wrapText="1"/>
      <protection locked="0"/>
    </xf>
    <xf numFmtId="9" fontId="0" fillId="0" borderId="1" xfId="1"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xf>
    <xf numFmtId="0" fontId="7" fillId="0" borderId="1" xfId="0" applyFont="1" applyBorder="1" applyAlignment="1">
      <alignment horizontal="left" vertical="center"/>
    </xf>
    <xf numFmtId="0" fontId="11" fillId="0" borderId="1" xfId="0" applyFont="1" applyBorder="1" applyAlignment="1">
      <alignment horizontal="left" vertical="center"/>
    </xf>
    <xf numFmtId="0" fontId="8" fillId="0" borderId="1" xfId="0" applyFont="1" applyBorder="1" applyAlignment="1">
      <alignment horizontal="left" vertical="center"/>
    </xf>
    <xf numFmtId="0" fontId="9" fillId="0" borderId="1" xfId="0" applyFont="1" applyBorder="1" applyAlignment="1" applyProtection="1">
      <alignment horizontal="left" vertical="center"/>
      <protection locked="0"/>
    </xf>
    <xf numFmtId="0" fontId="12" fillId="0" borderId="1" xfId="0" applyFont="1" applyBorder="1" applyAlignment="1" applyProtection="1">
      <alignment horizontal="left" vertical="center"/>
      <protection locked="0"/>
    </xf>
    <xf numFmtId="0" fontId="15" fillId="0" borderId="1" xfId="0" applyFont="1" applyBorder="1" applyAlignment="1" applyProtection="1">
      <alignment horizontal="left" vertical="center"/>
      <protection locked="0"/>
    </xf>
    <xf numFmtId="0" fontId="16" fillId="0" borderId="1" xfId="0" applyFont="1" applyBorder="1" applyAlignment="1" applyProtection="1">
      <alignment horizontal="left" vertical="center" wrapText="1"/>
      <protection locked="0"/>
    </xf>
    <xf numFmtId="0" fontId="16" fillId="0" borderId="1" xfId="0" applyFont="1" applyBorder="1" applyAlignment="1">
      <alignment horizontal="left" vertical="center"/>
    </xf>
    <xf numFmtId="0" fontId="18" fillId="0" borderId="1" xfId="0" applyFont="1" applyBorder="1" applyAlignment="1">
      <alignment horizontal="left" vertical="center"/>
    </xf>
    <xf numFmtId="0" fontId="17" fillId="0" borderId="1" xfId="0" applyFont="1" applyBorder="1" applyAlignment="1">
      <alignment horizontal="left" vertical="center"/>
    </xf>
    <xf numFmtId="0" fontId="16" fillId="0" borderId="1" xfId="0" applyFont="1" applyBorder="1" applyAlignment="1" applyProtection="1">
      <alignment horizontal="left" vertical="center"/>
      <protection locked="0"/>
    </xf>
    <xf numFmtId="0" fontId="19" fillId="0" borderId="1" xfId="0" applyFont="1" applyBorder="1" applyAlignment="1" applyProtection="1">
      <alignment horizontal="left" vertical="center"/>
      <protection locked="0"/>
    </xf>
    <xf numFmtId="0" fontId="20" fillId="0" borderId="1" xfId="0" applyFont="1" applyBorder="1" applyAlignment="1" applyProtection="1">
      <alignment horizontal="left" vertical="center"/>
      <protection locked="0"/>
    </xf>
    <xf numFmtId="0" fontId="17" fillId="0" borderId="1" xfId="0" applyFont="1" applyBorder="1" applyAlignment="1" applyProtection="1">
      <alignment horizontal="left" vertical="center"/>
      <protection locked="0"/>
    </xf>
    <xf numFmtId="0" fontId="5" fillId="0" borderId="1" xfId="0" applyFont="1" applyBorder="1" applyAlignment="1">
      <alignment horizontal="left" vertical="center" wrapText="1"/>
    </xf>
    <xf numFmtId="9" fontId="0" fillId="0" borderId="1" xfId="1" applyFont="1" applyBorder="1" applyAlignment="1">
      <alignment horizontal="center" vertical="center"/>
    </xf>
    <xf numFmtId="9" fontId="1" fillId="0" borderId="1" xfId="1" applyFont="1" applyBorder="1" applyAlignment="1">
      <alignment horizontal="center" vertical="center"/>
    </xf>
    <xf numFmtId="0" fontId="5" fillId="2" borderId="1" xfId="0" applyFont="1" applyFill="1" applyBorder="1" applyAlignment="1" applyProtection="1">
      <alignment horizontal="center" vertical="center" wrapText="1"/>
      <protection locked="0"/>
    </xf>
    <xf numFmtId="0" fontId="6" fillId="0" borderId="1" xfId="0" applyFont="1" applyBorder="1" applyAlignment="1">
      <alignment horizontal="left" vertical="center" wrapText="1"/>
    </xf>
    <xf numFmtId="0" fontId="6" fillId="2" borderId="1" xfId="0" applyFont="1" applyFill="1" applyBorder="1" applyAlignment="1" applyProtection="1">
      <alignment horizontal="center" vertical="center" wrapText="1"/>
      <protection locked="0"/>
    </xf>
    <xf numFmtId="10" fontId="5" fillId="0" borderId="1" xfId="0" applyNumberFormat="1" applyFont="1" applyBorder="1" applyAlignment="1">
      <alignment horizontal="center" vertical="center" wrapText="1"/>
    </xf>
    <xf numFmtId="9" fontId="14" fillId="0" borderId="1" xfId="1" applyFont="1" applyBorder="1" applyAlignment="1">
      <alignment horizontal="center" vertical="center"/>
    </xf>
    <xf numFmtId="9" fontId="0" fillId="0" borderId="1" xfId="0" applyNumberFormat="1" applyBorder="1" applyAlignment="1">
      <alignment horizontal="center" vertical="center"/>
    </xf>
    <xf numFmtId="0" fontId="7" fillId="2" borderId="1" xfId="0" applyFont="1" applyFill="1" applyBorder="1" applyAlignment="1" applyProtection="1">
      <alignment horizontal="left" vertical="center"/>
      <protection locked="0"/>
    </xf>
    <xf numFmtId="0" fontId="0" fillId="2" borderId="1" xfId="0" applyFill="1" applyBorder="1" applyAlignment="1" applyProtection="1">
      <alignment horizontal="left" vertical="center"/>
      <protection locked="0"/>
    </xf>
    <xf numFmtId="0" fontId="8" fillId="2" borderId="1" xfId="0" applyFont="1" applyFill="1" applyBorder="1" applyAlignment="1" applyProtection="1">
      <alignment horizontal="left" vertical="center"/>
      <protection locked="0"/>
    </xf>
    <xf numFmtId="0" fontId="10" fillId="2" borderId="1" xfId="0" applyFont="1" applyFill="1" applyBorder="1" applyAlignment="1" applyProtection="1">
      <alignment horizontal="left" vertical="center"/>
      <protection locked="0"/>
    </xf>
    <xf numFmtId="0" fontId="1" fillId="0" borderId="0" xfId="0" applyFont="1" applyAlignment="1">
      <alignment horizontal="left" vertical="center"/>
    </xf>
    <xf numFmtId="0" fontId="1" fillId="0" borderId="1" xfId="0" applyFont="1" applyBorder="1" applyAlignment="1">
      <alignment horizontal="left" vertical="center"/>
    </xf>
    <xf numFmtId="0" fontId="0" fillId="0" borderId="0" xfId="0" applyAlignment="1">
      <alignment horizontal="left" vertical="center"/>
    </xf>
    <xf numFmtId="9" fontId="13" fillId="0" borderId="1" xfId="1" applyFont="1" applyBorder="1" applyAlignment="1">
      <alignment horizontal="center" vertical="center"/>
    </xf>
    <xf numFmtId="9" fontId="5" fillId="0" borderId="1" xfId="0" applyNumberFormat="1" applyFont="1" applyBorder="1" applyAlignment="1">
      <alignment horizontal="center" vertical="center" wrapText="1"/>
    </xf>
    <xf numFmtId="164" fontId="0" fillId="0" borderId="1" xfId="1" applyNumberFormat="1" applyFont="1" applyBorder="1" applyAlignment="1">
      <alignment horizontal="center" vertical="center"/>
    </xf>
    <xf numFmtId="164" fontId="21" fillId="0" borderId="1" xfId="0" applyNumberFormat="1" applyFont="1" applyBorder="1" applyAlignment="1">
      <alignment horizontal="center" vertical="center"/>
    </xf>
    <xf numFmtId="164" fontId="22" fillId="0" borderId="1" xfId="0" applyNumberFormat="1" applyFont="1" applyBorder="1" applyAlignment="1">
      <alignment horizontal="center" vertical="center"/>
    </xf>
    <xf numFmtId="0" fontId="1" fillId="0" borderId="1" xfId="0" applyFont="1" applyBorder="1" applyAlignment="1">
      <alignment vertical="center" wrapText="1"/>
    </xf>
    <xf numFmtId="164" fontId="1" fillId="0" borderId="1" xfId="1" applyNumberFormat="1" applyFont="1" applyBorder="1" applyAlignment="1">
      <alignment horizontal="center" vertical="center"/>
    </xf>
    <xf numFmtId="0" fontId="5" fillId="0" borderId="1" xfId="2" applyFont="1" applyBorder="1" applyAlignment="1">
      <alignment horizontal="center" vertical="center" wrapText="1"/>
    </xf>
    <xf numFmtId="0" fontId="6" fillId="0" borderId="1" xfId="2" applyFont="1" applyBorder="1" applyAlignment="1">
      <alignment horizontal="center" vertical="center" wrapText="1"/>
    </xf>
    <xf numFmtId="0" fontId="16" fillId="2"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protection locked="0"/>
    </xf>
    <xf numFmtId="0" fontId="0" fillId="0" borderId="1" xfId="0" applyBorder="1" applyAlignment="1">
      <alignment vertical="center" wrapText="1"/>
    </xf>
    <xf numFmtId="9" fontId="6" fillId="0" borderId="1" xfId="0" quotePrefix="1" applyNumberFormat="1" applyFont="1" applyBorder="1" applyAlignment="1">
      <alignment horizontal="center" vertical="center"/>
    </xf>
    <xf numFmtId="164" fontId="5" fillId="0" borderId="1" xfId="0" applyNumberFormat="1" applyFont="1" applyBorder="1" applyAlignment="1">
      <alignment horizontal="left" vertical="center"/>
    </xf>
    <xf numFmtId="164" fontId="6" fillId="0" borderId="1" xfId="0" applyNumberFormat="1" applyFont="1" applyBorder="1" applyAlignment="1">
      <alignment horizontal="left" vertical="center"/>
    </xf>
    <xf numFmtId="0" fontId="0" fillId="0" borderId="0" xfId="0" applyAlignment="1">
      <alignment vertical="center"/>
    </xf>
    <xf numFmtId="0" fontId="1" fillId="0" borderId="1" xfId="0" applyFont="1" applyBorder="1" applyAlignment="1">
      <alignment vertical="center"/>
    </xf>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0" fontId="4" fillId="0" borderId="0" xfId="0" applyFont="1" applyAlignment="1">
      <alignment horizontal="left"/>
    </xf>
    <xf numFmtId="0" fontId="5" fillId="0" borderId="1" xfId="0" applyFont="1" applyBorder="1" applyAlignment="1" applyProtection="1">
      <alignment vertical="center"/>
      <protection locked="0"/>
    </xf>
    <xf numFmtId="0" fontId="5" fillId="0" borderId="1" xfId="0" applyFont="1" applyBorder="1" applyAlignment="1" applyProtection="1">
      <alignment vertical="center" wrapText="1"/>
      <protection locked="0"/>
    </xf>
    <xf numFmtId="0" fontId="2" fillId="0" borderId="10" xfId="0" applyFont="1" applyBorder="1"/>
    <xf numFmtId="0" fontId="3" fillId="0" borderId="10" xfId="0" applyFont="1" applyBorder="1"/>
    <xf numFmtId="0" fontId="2" fillId="0" borderId="11" xfId="0" applyFont="1" applyBorder="1"/>
    <xf numFmtId="0" fontId="2" fillId="3" borderId="11" xfId="0" applyFont="1" applyFill="1" applyBorder="1"/>
    <xf numFmtId="0" fontId="3" fillId="0" borderId="11" xfId="0" applyFont="1" applyBorder="1"/>
    <xf numFmtId="0" fontId="2" fillId="0" borderId="7" xfId="0" applyFont="1" applyBorder="1"/>
    <xf numFmtId="0" fontId="2" fillId="0" borderId="6" xfId="0" applyFont="1" applyBorder="1" applyAlignment="1">
      <alignment horizontal="left" vertical="center" wrapText="1"/>
    </xf>
    <xf numFmtId="0" fontId="2" fillId="0" borderId="2" xfId="0" applyFont="1" applyBorder="1" applyAlignment="1">
      <alignment horizontal="left" vertical="center" wrapText="1"/>
    </xf>
    <xf numFmtId="0" fontId="2" fillId="0" borderId="5" xfId="0" applyFont="1" applyBorder="1" applyAlignment="1">
      <alignment horizontal="left"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xf>
    <xf numFmtId="0" fontId="0" fillId="0" borderId="1" xfId="0" applyBorder="1" applyAlignment="1" applyProtection="1">
      <alignment horizontal="center" vertical="center"/>
      <protection locked="0"/>
    </xf>
    <xf numFmtId="0" fontId="0" fillId="0" borderId="1" xfId="0" applyBorder="1" applyAlignment="1" applyProtection="1">
      <alignment horizontal="left" vertical="center"/>
      <protection locked="0"/>
    </xf>
    <xf numFmtId="0" fontId="0" fillId="0" borderId="5" xfId="0" applyBorder="1" applyAlignment="1">
      <alignment horizontal="left" vertical="center"/>
    </xf>
    <xf numFmtId="0" fontId="0" fillId="0" borderId="6" xfId="0" applyBorder="1" applyAlignment="1">
      <alignment horizontal="left" vertical="center"/>
    </xf>
    <xf numFmtId="0" fontId="0" fillId="0" borderId="2" xfId="0" applyBorder="1" applyAlignment="1">
      <alignment horizontal="left" vertical="center"/>
    </xf>
    <xf numFmtId="0" fontId="0" fillId="0" borderId="5"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5" fillId="0" borderId="5" xfId="0" applyFont="1" applyBorder="1" applyAlignment="1" applyProtection="1">
      <alignment vertical="center"/>
      <protection locked="0"/>
    </xf>
    <xf numFmtId="0" fontId="5" fillId="0" borderId="6" xfId="0" applyFont="1" applyBorder="1" applyAlignment="1" applyProtection="1">
      <alignment vertical="center"/>
      <protection locked="0"/>
    </xf>
    <xf numFmtId="0" fontId="5" fillId="0" borderId="2" xfId="0" applyFont="1" applyBorder="1" applyAlignment="1" applyProtection="1">
      <alignment vertical="center"/>
      <protection locked="0"/>
    </xf>
    <xf numFmtId="0" fontId="6" fillId="0" borderId="5" xfId="0" applyFont="1" applyBorder="1" applyAlignment="1" applyProtection="1">
      <alignment vertical="center"/>
      <protection locked="0"/>
    </xf>
    <xf numFmtId="0" fontId="6" fillId="0" borderId="6" xfId="0" applyFont="1" applyBorder="1" applyAlignment="1" applyProtection="1">
      <alignment vertical="center"/>
      <protection locked="0"/>
    </xf>
    <xf numFmtId="0" fontId="6" fillId="0" borderId="2" xfId="0" applyFont="1" applyBorder="1" applyAlignment="1" applyProtection="1">
      <alignment vertical="center"/>
      <protection locked="0"/>
    </xf>
    <xf numFmtId="0" fontId="5" fillId="0" borderId="5"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5" fillId="0" borderId="2" xfId="0" applyFont="1" applyBorder="1" applyAlignment="1" applyProtection="1">
      <alignment vertical="center" wrapText="1"/>
      <protection locked="0"/>
    </xf>
    <xf numFmtId="0" fontId="15" fillId="0" borderId="5" xfId="0" applyFont="1" applyBorder="1" applyAlignment="1" applyProtection="1">
      <alignment vertical="center" wrapText="1"/>
      <protection locked="0"/>
    </xf>
    <xf numFmtId="0" fontId="15" fillId="0" borderId="6" xfId="0" applyFont="1" applyBorder="1" applyAlignment="1" applyProtection="1">
      <alignment vertical="center" wrapText="1"/>
      <protection locked="0"/>
    </xf>
    <xf numFmtId="0" fontId="15" fillId="0" borderId="2" xfId="0" applyFont="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2" xfId="0" applyBorder="1" applyAlignment="1" applyProtection="1">
      <alignment vertical="center" wrapText="1"/>
      <protection locked="0"/>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2" xfId="0" applyFont="1" applyBorder="1" applyAlignment="1">
      <alignmen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2" xfId="0" applyBorder="1" applyAlignment="1">
      <alignment horizontal="lef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2" xfId="0" applyBorder="1" applyAlignment="1">
      <alignmen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2" xfId="0" applyFont="1" applyBorder="1" applyAlignment="1">
      <alignment horizontal="left" vertical="center" wrapText="1"/>
    </xf>
    <xf numFmtId="0" fontId="1" fillId="0" borderId="11" xfId="0" applyFont="1" applyBorder="1"/>
    <xf numFmtId="0" fontId="24" fillId="0" borderId="11" xfId="0" applyFont="1" applyFill="1" applyBorder="1"/>
    <xf numFmtId="0" fontId="1" fillId="0" borderId="11" xfId="0" applyFont="1" applyFill="1" applyBorder="1"/>
    <xf numFmtId="2" fontId="0" fillId="0" borderId="1" xfId="1" applyNumberFormat="1" applyFont="1" applyBorder="1" applyAlignment="1">
      <alignment horizontal="center" vertical="center" wrapText="1"/>
    </xf>
    <xf numFmtId="1" fontId="0" fillId="0" borderId="1" xfId="1" applyNumberFormat="1" applyFont="1" applyBorder="1" applyAlignment="1">
      <alignment horizontal="center" vertical="center" wrapText="1"/>
    </xf>
    <xf numFmtId="0" fontId="26" fillId="0" borderId="11" xfId="0" applyFont="1" applyBorder="1" applyAlignment="1">
      <alignment wrapText="1"/>
    </xf>
    <xf numFmtId="0" fontId="26" fillId="0" borderId="11" xfId="0" applyFont="1" applyBorder="1"/>
    <xf numFmtId="0" fontId="26" fillId="3" borderId="11" xfId="0" applyFont="1" applyFill="1" applyBorder="1"/>
    <xf numFmtId="0" fontId="27" fillId="0" borderId="11" xfId="0" applyFont="1" applyBorder="1" applyAlignment="1">
      <alignment wrapText="1"/>
    </xf>
    <xf numFmtId="0" fontId="27" fillId="0" borderId="11" xfId="0" applyFont="1" applyBorder="1"/>
    <xf numFmtId="0" fontId="25" fillId="0" borderId="11" xfId="0" applyFont="1" applyFill="1" applyBorder="1" applyAlignment="1">
      <alignment wrapText="1"/>
    </xf>
    <xf numFmtId="0" fontId="25" fillId="0" borderId="11" xfId="0" applyFont="1" applyFill="1" applyBorder="1"/>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28" fillId="0" borderId="11" xfId="0" applyFont="1" applyBorder="1"/>
    <xf numFmtId="0" fontId="29" fillId="0" borderId="11" xfId="0" applyFont="1" applyBorder="1"/>
    <xf numFmtId="2" fontId="0" fillId="0" borderId="11" xfId="1" applyNumberFormat="1" applyFont="1" applyBorder="1" applyAlignment="1">
      <alignment horizontal="center" vertical="center" wrapText="1"/>
    </xf>
    <xf numFmtId="1" fontId="0" fillId="0" borderId="11" xfId="1" applyNumberFormat="1" applyFont="1" applyBorder="1" applyAlignment="1">
      <alignment horizontal="center" vertical="center" wrapText="1"/>
    </xf>
    <xf numFmtId="0" fontId="1" fillId="0" borderId="0" xfId="0" applyFont="1" applyAlignment="1"/>
    <xf numFmtId="0" fontId="0" fillId="0" borderId="0" xfId="0" applyAlignment="1"/>
    <xf numFmtId="0" fontId="22" fillId="0" borderId="11" xfId="0" applyFont="1" applyBorder="1"/>
    <xf numFmtId="2" fontId="21" fillId="0" borderId="11" xfId="1" applyNumberFormat="1" applyFont="1" applyBorder="1" applyAlignment="1">
      <alignment horizontal="center" vertical="center" wrapText="1"/>
    </xf>
    <xf numFmtId="1" fontId="21" fillId="0" borderId="11" xfId="1" applyNumberFormat="1" applyFont="1" applyBorder="1" applyAlignment="1">
      <alignment horizontal="center" vertical="center" wrapText="1"/>
    </xf>
    <xf numFmtId="0" fontId="22" fillId="0" borderId="11" xfId="0" applyFont="1" applyFill="1" applyBorder="1"/>
    <xf numFmtId="0" fontId="25" fillId="0" borderId="11" xfId="0" applyFont="1" applyFill="1" applyBorder="1" applyAlignment="1"/>
    <xf numFmtId="0" fontId="26" fillId="0" borderId="11" xfId="0" applyFont="1" applyBorder="1" applyAlignment="1"/>
    <xf numFmtId="0" fontId="27" fillId="0" borderId="11" xfId="0" applyFont="1" applyBorder="1" applyAlignment="1"/>
    <xf numFmtId="2" fontId="5" fillId="0" borderId="1" xfId="1" applyNumberFormat="1" applyFont="1" applyBorder="1" applyAlignment="1">
      <alignment horizontal="center" vertical="center"/>
    </xf>
    <xf numFmtId="0" fontId="26" fillId="0" borderId="12" xfId="0" applyFont="1" applyBorder="1" applyAlignment="1">
      <alignment horizontal="left" vertical="center"/>
    </xf>
    <xf numFmtId="0" fontId="26" fillId="0" borderId="13" xfId="0" applyFont="1" applyBorder="1" applyAlignment="1">
      <alignment horizontal="left" vertical="center"/>
    </xf>
    <xf numFmtId="0" fontId="26" fillId="0" borderId="14" xfId="0" applyFont="1" applyBorder="1" applyAlignment="1">
      <alignment horizontal="left" vertical="center"/>
    </xf>
    <xf numFmtId="0" fontId="30" fillId="0" borderId="0" xfId="0" applyFont="1"/>
    <xf numFmtId="0" fontId="27" fillId="0" borderId="0" xfId="0" applyFont="1"/>
    <xf numFmtId="0" fontId="31" fillId="4" borderId="0" xfId="0" applyFont="1" applyFill="1"/>
    <xf numFmtId="0" fontId="27" fillId="0" borderId="0" xfId="0" applyFont="1" applyFill="1"/>
    <xf numFmtId="0" fontId="31" fillId="0" borderId="0" xfId="0" applyFont="1" applyFill="1"/>
    <xf numFmtId="0" fontId="30" fillId="0" borderId="0" xfId="0" applyFont="1" applyFill="1"/>
    <xf numFmtId="0" fontId="31" fillId="0" borderId="0" xfId="0" applyFont="1"/>
    <xf numFmtId="0" fontId="31" fillId="5" borderId="0" xfId="0" applyFont="1" applyFill="1"/>
    <xf numFmtId="0" fontId="31" fillId="6" borderId="0" xfId="0" applyFont="1" applyFill="1"/>
    <xf numFmtId="0" fontId="30" fillId="0" borderId="0" xfId="0" applyFont="1" applyAlignment="1">
      <alignment horizontal="right"/>
    </xf>
    <xf numFmtId="0" fontId="31" fillId="0" borderId="0" xfId="0" applyFont="1" applyAlignment="1">
      <alignment horizontal="right"/>
    </xf>
    <xf numFmtId="0" fontId="31" fillId="0" borderId="0" xfId="0" applyFont="1" applyAlignment="1">
      <alignment horizontal="center"/>
    </xf>
  </cellXfs>
  <cellStyles count="3">
    <cellStyle name="Normal" xfId="0" builtinId="0"/>
    <cellStyle name="Normal 2" xfId="2" xr:uid="{1A4DF773-A4EB-4DD5-90F6-9F9A3F16A268}"/>
    <cellStyle name="Percent" xfId="1" builtinId="5"/>
  </cellStyles>
  <dxfs count="294">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59996337778862885"/>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2515C-A20B-49C8-82F0-EBFEC48FFB58}">
  <dimension ref="A2:D27"/>
  <sheetViews>
    <sheetView showGridLines="0" workbookViewId="0">
      <selection activeCell="B3" sqref="B3"/>
    </sheetView>
  </sheetViews>
  <sheetFormatPr defaultRowHeight="15"/>
  <cols>
    <col min="1" max="1" width="3.7109375" style="225" customWidth="1"/>
    <col min="2" max="2" width="6.140625" style="225" customWidth="1"/>
    <col min="3" max="16384" width="9.140625" style="225"/>
  </cols>
  <sheetData>
    <row r="2" spans="1:4">
      <c r="A2" s="231" t="s">
        <v>0</v>
      </c>
      <c r="B2" s="231"/>
    </row>
    <row r="4" spans="1:4">
      <c r="A4" s="225">
        <v>1</v>
      </c>
      <c r="B4" s="225" t="s">
        <v>1</v>
      </c>
    </row>
    <row r="5" spans="1:4" ht="4.5" customHeight="1"/>
    <row r="6" spans="1:4">
      <c r="B6" s="226"/>
      <c r="C6" s="227" t="s">
        <v>2</v>
      </c>
    </row>
    <row r="7" spans="1:4" s="230" customFormat="1" ht="5.25" customHeight="1">
      <c r="B7" s="228"/>
      <c r="C7" s="229"/>
    </row>
    <row r="8" spans="1:4">
      <c r="B8" s="231"/>
      <c r="C8" s="232" t="s">
        <v>3</v>
      </c>
    </row>
    <row r="9" spans="1:4" s="230" customFormat="1" ht="6" customHeight="1">
      <c r="B9" s="229"/>
      <c r="C9" s="229"/>
    </row>
    <row r="10" spans="1:4">
      <c r="B10" s="231"/>
      <c r="C10" s="233" t="s">
        <v>4</v>
      </c>
    </row>
    <row r="11" spans="1:4" ht="7.5" customHeight="1"/>
    <row r="12" spans="1:4">
      <c r="A12" s="225">
        <v>2</v>
      </c>
      <c r="B12" s="225" t="s">
        <v>5</v>
      </c>
    </row>
    <row r="13" spans="1:4">
      <c r="B13" s="236" t="s">
        <v>6</v>
      </c>
      <c r="C13" s="231" t="s">
        <v>7</v>
      </c>
    </row>
    <row r="14" spans="1:4">
      <c r="B14" s="236"/>
      <c r="C14" s="235" t="s">
        <v>8</v>
      </c>
      <c r="D14" s="225" t="s">
        <v>9</v>
      </c>
    </row>
    <row r="15" spans="1:4">
      <c r="B15" s="236"/>
      <c r="C15" s="235" t="s">
        <v>8</v>
      </c>
      <c r="D15" s="225" t="s">
        <v>10</v>
      </c>
    </row>
    <row r="16" spans="1:4">
      <c r="B16" s="236"/>
      <c r="C16" s="235" t="s">
        <v>8</v>
      </c>
      <c r="D16" s="225" t="s">
        <v>11</v>
      </c>
    </row>
    <row r="17" spans="1:4" ht="7.5" customHeight="1">
      <c r="B17" s="236"/>
    </row>
    <row r="18" spans="1:4">
      <c r="B18" s="236" t="s">
        <v>12</v>
      </c>
      <c r="C18" s="231" t="s">
        <v>13</v>
      </c>
    </row>
    <row r="19" spans="1:4">
      <c r="B19" s="236"/>
      <c r="C19" s="235" t="s">
        <v>8</v>
      </c>
      <c r="D19" s="225" t="s">
        <v>14</v>
      </c>
    </row>
    <row r="20" spans="1:4">
      <c r="B20" s="236" t="s">
        <v>15</v>
      </c>
      <c r="C20" s="231" t="s">
        <v>16</v>
      </c>
    </row>
    <row r="21" spans="1:4">
      <c r="B21" s="236"/>
      <c r="C21" s="235" t="s">
        <v>8</v>
      </c>
      <c r="D21" s="225" t="s">
        <v>17</v>
      </c>
    </row>
    <row r="22" spans="1:4">
      <c r="B22" s="236" t="s">
        <v>18</v>
      </c>
      <c r="C22" s="231" t="s">
        <v>19</v>
      </c>
    </row>
    <row r="23" spans="1:4">
      <c r="C23" s="235" t="s">
        <v>8</v>
      </c>
      <c r="D23" s="226" t="s">
        <v>20</v>
      </c>
    </row>
    <row r="24" spans="1:4">
      <c r="C24" s="235" t="s">
        <v>8</v>
      </c>
      <c r="D24" s="231" t="s">
        <v>21</v>
      </c>
    </row>
    <row r="25" spans="1:4">
      <c r="C25" s="235" t="s">
        <v>8</v>
      </c>
      <c r="D25" s="231" t="s">
        <v>22</v>
      </c>
    </row>
    <row r="26" spans="1:4" ht="6.75" customHeight="1">
      <c r="C26" s="234"/>
      <c r="D26" s="231"/>
    </row>
    <row r="27" spans="1:4">
      <c r="A27" s="225">
        <v>3</v>
      </c>
      <c r="B27" s="225" t="s">
        <v>23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93BF2-8252-4FE5-94D0-BA159E5E5A27}">
  <sheetPr>
    <tabColor rgb="FF92D050"/>
  </sheetPr>
  <dimension ref="A1:H14"/>
  <sheetViews>
    <sheetView tabSelected="1" workbookViewId="0">
      <selection activeCell="A14" sqref="A14"/>
    </sheetView>
  </sheetViews>
  <sheetFormatPr defaultRowHeight="14.45"/>
  <cols>
    <col min="1" max="1" width="15.85546875" customWidth="1"/>
    <col min="2" max="2" width="15" style="4" customWidth="1"/>
    <col min="3" max="3" width="8.7109375" style="4"/>
    <col min="5" max="5" width="12.140625" bestFit="1" customWidth="1"/>
    <col min="6" max="6" width="9.5703125" bestFit="1" customWidth="1"/>
    <col min="7" max="7" width="9.5703125" customWidth="1"/>
  </cols>
  <sheetData>
    <row r="1" spans="1:8">
      <c r="A1" s="16" t="s">
        <v>99</v>
      </c>
    </row>
    <row r="3" spans="1:8">
      <c r="A3" s="65" t="s">
        <v>25</v>
      </c>
      <c r="B3" s="64" t="s">
        <v>71</v>
      </c>
      <c r="C3" s="64" t="s">
        <v>100</v>
      </c>
      <c r="D3" s="65" t="s">
        <v>28</v>
      </c>
      <c r="E3" s="65" t="s">
        <v>29</v>
      </c>
      <c r="F3" s="65" t="s">
        <v>93</v>
      </c>
      <c r="G3" s="65" t="s">
        <v>94</v>
      </c>
      <c r="H3" s="65" t="s">
        <v>30</v>
      </c>
    </row>
    <row r="4" spans="1:8">
      <c r="A4" s="166" t="s">
        <v>31</v>
      </c>
      <c r="B4" s="66" t="s">
        <v>32</v>
      </c>
      <c r="C4" s="82" t="s">
        <v>98</v>
      </c>
      <c r="D4" s="28">
        <v>0.8</v>
      </c>
      <c r="E4" s="28">
        <v>0.85</v>
      </c>
      <c r="F4" s="68">
        <v>1</v>
      </c>
      <c r="G4" s="68"/>
      <c r="H4" s="68"/>
    </row>
    <row r="5" spans="1:8">
      <c r="A5" s="167"/>
      <c r="B5" s="66" t="s">
        <v>34</v>
      </c>
      <c r="C5" s="82" t="s">
        <v>98</v>
      </c>
      <c r="D5" s="28">
        <v>0.2</v>
      </c>
      <c r="E5" s="28">
        <v>0.3</v>
      </c>
      <c r="F5" s="68">
        <v>1</v>
      </c>
      <c r="G5" s="68"/>
      <c r="H5" s="68"/>
    </row>
    <row r="6" spans="1:8">
      <c r="A6" s="168"/>
      <c r="B6" s="69" t="s">
        <v>36</v>
      </c>
      <c r="C6" s="83" t="s">
        <v>98</v>
      </c>
      <c r="D6" s="31">
        <v>0.4</v>
      </c>
      <c r="E6" s="31">
        <v>0.5</v>
      </c>
      <c r="F6" s="68">
        <v>1</v>
      </c>
      <c r="G6" s="68"/>
      <c r="H6" s="68"/>
    </row>
    <row r="7" spans="1:8">
      <c r="A7" s="166" t="s">
        <v>45</v>
      </c>
      <c r="B7" s="66" t="s">
        <v>46</v>
      </c>
      <c r="C7" s="82" t="s">
        <v>101</v>
      </c>
      <c r="D7" s="28">
        <v>0.85199999999999998</v>
      </c>
      <c r="E7" s="84">
        <v>0.87</v>
      </c>
      <c r="F7" s="74">
        <v>0.9</v>
      </c>
      <c r="G7" s="68"/>
      <c r="H7" s="68"/>
    </row>
    <row r="8" spans="1:8">
      <c r="A8" s="167"/>
      <c r="B8" s="66" t="s">
        <v>48</v>
      </c>
      <c r="C8" s="82" t="s">
        <v>101</v>
      </c>
      <c r="D8" s="28">
        <v>0.73899999999999999</v>
      </c>
      <c r="E8" s="84">
        <v>0.75</v>
      </c>
      <c r="F8" s="74">
        <v>0.77</v>
      </c>
      <c r="G8" s="68"/>
      <c r="H8" s="68"/>
    </row>
    <row r="9" spans="1:8">
      <c r="A9" s="167"/>
      <c r="B9" s="69" t="s">
        <v>36</v>
      </c>
      <c r="C9" s="83" t="s">
        <v>101</v>
      </c>
      <c r="D9" s="31">
        <v>0.80700000000000005</v>
      </c>
      <c r="E9" s="84">
        <v>0.85</v>
      </c>
      <c r="F9" s="74">
        <v>0.85</v>
      </c>
      <c r="G9" s="68"/>
      <c r="H9" s="68"/>
    </row>
    <row r="10" spans="1:8">
      <c r="A10" s="167"/>
      <c r="B10" s="66" t="s">
        <v>46</v>
      </c>
      <c r="C10" s="82" t="s">
        <v>102</v>
      </c>
      <c r="D10" s="28">
        <v>0</v>
      </c>
      <c r="E10" s="28">
        <v>0.1</v>
      </c>
      <c r="F10" s="85" t="s">
        <v>98</v>
      </c>
      <c r="G10" s="68"/>
      <c r="H10" s="68"/>
    </row>
    <row r="11" spans="1:8">
      <c r="A11" s="167"/>
      <c r="B11" s="66" t="s">
        <v>47</v>
      </c>
      <c r="C11" s="82" t="s">
        <v>102</v>
      </c>
      <c r="D11" s="28">
        <v>0</v>
      </c>
      <c r="E11" s="28">
        <v>0.1</v>
      </c>
      <c r="F11" s="85" t="s">
        <v>98</v>
      </c>
      <c r="G11" s="68"/>
      <c r="H11" s="68"/>
    </row>
    <row r="12" spans="1:8">
      <c r="A12" s="167"/>
      <c r="B12" s="66" t="s">
        <v>48</v>
      </c>
      <c r="C12" s="82" t="s">
        <v>102</v>
      </c>
      <c r="D12" s="28">
        <v>0</v>
      </c>
      <c r="E12" s="28">
        <v>0.1</v>
      </c>
      <c r="F12" s="85" t="s">
        <v>98</v>
      </c>
      <c r="G12" s="68"/>
      <c r="H12" s="68"/>
    </row>
    <row r="13" spans="1:8">
      <c r="A13" s="168"/>
      <c r="B13" s="69" t="s">
        <v>36</v>
      </c>
      <c r="C13" s="83" t="s">
        <v>102</v>
      </c>
      <c r="D13" s="28">
        <v>0</v>
      </c>
      <c r="E13" s="28">
        <v>0.1</v>
      </c>
      <c r="F13" s="78" t="s">
        <v>98</v>
      </c>
      <c r="G13" s="68"/>
      <c r="H13" s="68"/>
    </row>
    <row r="14" spans="1:8">
      <c r="A14" s="145" t="s">
        <v>49</v>
      </c>
      <c r="B14" s="69" t="s">
        <v>36</v>
      </c>
      <c r="C14" s="83" t="s">
        <v>98</v>
      </c>
      <c r="D14" s="31">
        <v>0.55900000000000005</v>
      </c>
      <c r="E14" s="31">
        <v>0.57900000000000007</v>
      </c>
      <c r="F14" s="78" t="s">
        <v>98</v>
      </c>
      <c r="G14" s="68"/>
      <c r="H14" s="68"/>
    </row>
  </sheetData>
  <mergeCells count="2">
    <mergeCell ref="A4:A6"/>
    <mergeCell ref="A7:A13"/>
  </mergeCells>
  <conditionalFormatting sqref="D4:E6 D7:D9 D10:E13">
    <cfRule type="containsBlanks" dxfId="203" priority="10">
      <formula>LEN(TRIM(D4))=0</formula>
    </cfRule>
    <cfRule type="cellIs" priority="11" operator="equal">
      <formula>" "</formula>
    </cfRule>
    <cfRule type="cellIs" dxfId="202" priority="12" operator="equal">
      <formula>" "</formula>
    </cfRule>
  </conditionalFormatting>
  <conditionalFormatting sqref="D14:G14">
    <cfRule type="containsBlanks" dxfId="201" priority="7">
      <formula>LEN(TRIM(D14))=0</formula>
    </cfRule>
    <cfRule type="cellIs" priority="8" operator="equal">
      <formula>" "</formula>
    </cfRule>
    <cfRule type="cellIs" dxfId="200" priority="9" operator="equal">
      <formula>" "</formula>
    </cfRule>
  </conditionalFormatting>
  <conditionalFormatting sqref="E4:E6 D7:D9 D10:E14">
    <cfRule type="expression" dxfId="199" priority="5" stopIfTrue="1">
      <formula>_xludf.isblank</formula>
    </cfRule>
  </conditionalFormatting>
  <conditionalFormatting sqref="F4:H14">
    <cfRule type="containsBlanks" dxfId="198" priority="2">
      <formula>LEN(TRIM(F4))=0</formula>
    </cfRule>
    <cfRule type="cellIs" priority="3" operator="equal">
      <formula>" "</formula>
    </cfRule>
    <cfRule type="cellIs" dxfId="197" priority="4" operator="equal">
      <formula>" "</formula>
    </cfRule>
  </conditionalFormatting>
  <conditionalFormatting sqref="F7:G14">
    <cfRule type="expression" dxfId="196" priority="1" stopIfTrue="1">
      <formula>_xludf.isblank</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2C2C1-E16B-4523-B585-899B1E5578E4}">
  <sheetPr>
    <tabColor rgb="FF92D050"/>
  </sheetPr>
  <dimension ref="A1:I20"/>
  <sheetViews>
    <sheetView topLeftCell="A17" workbookViewId="0">
      <selection activeCell="A20" sqref="A20"/>
    </sheetView>
  </sheetViews>
  <sheetFormatPr defaultColWidth="8.7109375" defaultRowHeight="14.45"/>
  <cols>
    <col min="1" max="1" width="16.85546875" style="63" customWidth="1"/>
    <col min="2" max="2" width="14.140625" style="62" customWidth="1"/>
    <col min="3" max="4" width="8.7109375" style="62"/>
    <col min="5" max="5" width="8.7109375" style="63"/>
    <col min="6" max="6" width="12.140625" style="63" bestFit="1" customWidth="1"/>
    <col min="7" max="7" width="8.7109375" style="63"/>
    <col min="8" max="8" width="9.5703125" style="63" bestFit="1" customWidth="1"/>
    <col min="9" max="16384" width="8.7109375" style="63"/>
  </cols>
  <sheetData>
    <row r="1" spans="1:9">
      <c r="A1" s="79" t="s">
        <v>103</v>
      </c>
    </row>
    <row r="3" spans="1:9">
      <c r="A3" s="65" t="s">
        <v>25</v>
      </c>
      <c r="B3" s="64" t="s">
        <v>71</v>
      </c>
      <c r="C3" s="64" t="s">
        <v>53</v>
      </c>
      <c r="D3" s="64" t="s">
        <v>100</v>
      </c>
      <c r="E3" s="65" t="s">
        <v>28</v>
      </c>
      <c r="F3" s="65" t="s">
        <v>29</v>
      </c>
      <c r="G3" s="65" t="s">
        <v>104</v>
      </c>
      <c r="H3" s="65" t="s">
        <v>94</v>
      </c>
      <c r="I3" s="65" t="s">
        <v>30</v>
      </c>
    </row>
    <row r="4" spans="1:9">
      <c r="A4" s="172" t="s">
        <v>31</v>
      </c>
      <c r="B4" s="54" t="s">
        <v>32</v>
      </c>
      <c r="C4" s="66" t="s">
        <v>36</v>
      </c>
      <c r="D4" s="82" t="s">
        <v>98</v>
      </c>
      <c r="E4" s="28">
        <v>1</v>
      </c>
      <c r="F4" s="28">
        <v>1</v>
      </c>
      <c r="G4" s="68">
        <v>0.96</v>
      </c>
      <c r="H4" s="68"/>
      <c r="I4" s="68"/>
    </row>
    <row r="5" spans="1:9">
      <c r="A5" s="173"/>
      <c r="B5" s="54" t="s">
        <v>34</v>
      </c>
      <c r="C5" s="66" t="s">
        <v>36</v>
      </c>
      <c r="D5" s="82" t="s">
        <v>98</v>
      </c>
      <c r="E5" s="28">
        <v>1</v>
      </c>
      <c r="F5" s="28">
        <v>1</v>
      </c>
      <c r="G5" s="68">
        <v>0.98</v>
      </c>
      <c r="H5" s="68"/>
      <c r="I5" s="68"/>
    </row>
    <row r="6" spans="1:9">
      <c r="A6" s="173"/>
      <c r="B6" s="54" t="s">
        <v>36</v>
      </c>
      <c r="C6" s="66" t="s">
        <v>36</v>
      </c>
      <c r="D6" s="82" t="s">
        <v>98</v>
      </c>
      <c r="E6" s="28" t="s">
        <v>98</v>
      </c>
      <c r="F6" s="28">
        <v>1</v>
      </c>
      <c r="G6" s="68">
        <v>0.98</v>
      </c>
      <c r="H6" s="68"/>
      <c r="I6" s="68"/>
    </row>
    <row r="7" spans="1:9">
      <c r="A7" s="173"/>
      <c r="B7" s="54" t="s">
        <v>36</v>
      </c>
      <c r="C7" s="66" t="s">
        <v>36</v>
      </c>
      <c r="D7" s="82" t="s">
        <v>98</v>
      </c>
      <c r="E7" s="28" t="s">
        <v>98</v>
      </c>
      <c r="F7" s="28">
        <v>1</v>
      </c>
      <c r="G7" s="68">
        <v>0.96</v>
      </c>
      <c r="H7" s="68"/>
      <c r="I7" s="68"/>
    </row>
    <row r="8" spans="1:9">
      <c r="A8" s="174"/>
      <c r="B8" s="55" t="s">
        <v>36</v>
      </c>
      <c r="C8" s="69" t="s">
        <v>36</v>
      </c>
      <c r="D8" s="83" t="s">
        <v>98</v>
      </c>
      <c r="E8" s="31">
        <v>1</v>
      </c>
      <c r="F8" s="31">
        <v>1</v>
      </c>
      <c r="G8" s="68">
        <v>0.97</v>
      </c>
      <c r="H8" s="68"/>
      <c r="I8" s="68"/>
    </row>
    <row r="9" spans="1:9">
      <c r="A9" s="175" t="s">
        <v>45</v>
      </c>
      <c r="B9" s="54" t="s">
        <v>46</v>
      </c>
      <c r="C9" s="66" t="s">
        <v>36</v>
      </c>
      <c r="D9" s="82" t="s">
        <v>101</v>
      </c>
      <c r="E9" s="28">
        <v>0.83199999999999996</v>
      </c>
      <c r="F9" s="84">
        <v>0.85</v>
      </c>
      <c r="G9" s="87">
        <v>0.89600000000000002</v>
      </c>
      <c r="H9" s="87"/>
      <c r="I9" s="68"/>
    </row>
    <row r="10" spans="1:9">
      <c r="A10" s="176"/>
      <c r="B10" s="54" t="s">
        <v>105</v>
      </c>
      <c r="C10" s="66" t="s">
        <v>36</v>
      </c>
      <c r="D10" s="82" t="s">
        <v>101</v>
      </c>
      <c r="E10" s="28">
        <v>0.93300000000000005</v>
      </c>
      <c r="F10" s="84">
        <v>0.95</v>
      </c>
      <c r="G10" s="87">
        <v>0.95499999999999996</v>
      </c>
      <c r="H10" s="87"/>
      <c r="I10" s="68"/>
    </row>
    <row r="11" spans="1:9">
      <c r="A11" s="176"/>
      <c r="B11" s="54" t="s">
        <v>36</v>
      </c>
      <c r="C11" s="66" t="s">
        <v>57</v>
      </c>
      <c r="D11" s="82" t="s">
        <v>101</v>
      </c>
      <c r="E11" s="28" t="s">
        <v>98</v>
      </c>
      <c r="F11" s="29" t="s">
        <v>106</v>
      </c>
      <c r="G11" s="28" t="s">
        <v>106</v>
      </c>
      <c r="H11" s="28"/>
      <c r="I11" s="68"/>
    </row>
    <row r="12" spans="1:9">
      <c r="A12" s="176"/>
      <c r="B12" s="54" t="s">
        <v>36</v>
      </c>
      <c r="C12" s="66" t="s">
        <v>58</v>
      </c>
      <c r="D12" s="82" t="s">
        <v>101</v>
      </c>
      <c r="E12" s="28" t="s">
        <v>98</v>
      </c>
      <c r="F12" s="29" t="s">
        <v>106</v>
      </c>
      <c r="G12" s="28" t="s">
        <v>106</v>
      </c>
      <c r="H12" s="28"/>
      <c r="I12" s="68"/>
    </row>
    <row r="13" spans="1:9">
      <c r="A13" s="176"/>
      <c r="B13" s="55" t="s">
        <v>82</v>
      </c>
      <c r="C13" s="66" t="s">
        <v>36</v>
      </c>
      <c r="D13" s="83" t="s">
        <v>101</v>
      </c>
      <c r="E13" s="31">
        <v>0.879</v>
      </c>
      <c r="F13" s="84">
        <v>0.9</v>
      </c>
      <c r="G13" s="87">
        <v>0.91900000000000004</v>
      </c>
      <c r="H13" s="87"/>
      <c r="I13" s="68"/>
    </row>
    <row r="14" spans="1:9">
      <c r="A14" s="176"/>
      <c r="B14" s="54" t="s">
        <v>46</v>
      </c>
      <c r="C14" s="66" t="s">
        <v>36</v>
      </c>
      <c r="D14" s="82" t="s">
        <v>102</v>
      </c>
      <c r="E14" s="28">
        <v>0.40899999999999997</v>
      </c>
      <c r="F14" s="28">
        <v>0.45</v>
      </c>
      <c r="G14" s="85" t="s">
        <v>98</v>
      </c>
      <c r="H14" s="85"/>
      <c r="I14" s="68"/>
    </row>
    <row r="15" spans="1:9">
      <c r="A15" s="176"/>
      <c r="B15" s="54" t="s">
        <v>47</v>
      </c>
      <c r="C15" s="66" t="s">
        <v>36</v>
      </c>
      <c r="D15" s="82" t="s">
        <v>102</v>
      </c>
      <c r="E15" s="28">
        <v>0.45900000000000002</v>
      </c>
      <c r="F15" s="28">
        <v>0.5</v>
      </c>
      <c r="G15" s="85" t="s">
        <v>98</v>
      </c>
      <c r="H15" s="85"/>
      <c r="I15" s="68"/>
    </row>
    <row r="16" spans="1:9">
      <c r="A16" s="176"/>
      <c r="B16" s="54" t="s">
        <v>48</v>
      </c>
      <c r="C16" s="66" t="s">
        <v>36</v>
      </c>
      <c r="D16" s="82" t="s">
        <v>102</v>
      </c>
      <c r="E16" s="28" t="s">
        <v>106</v>
      </c>
      <c r="F16" s="28" t="s">
        <v>106</v>
      </c>
      <c r="G16" s="85" t="s">
        <v>98</v>
      </c>
      <c r="H16" s="85"/>
      <c r="I16" s="68"/>
    </row>
    <row r="17" spans="1:9">
      <c r="A17" s="176"/>
      <c r="B17" s="54" t="s">
        <v>82</v>
      </c>
      <c r="C17" s="66" t="s">
        <v>57</v>
      </c>
      <c r="D17" s="82" t="s">
        <v>102</v>
      </c>
      <c r="E17" s="28">
        <v>0.40799999999999997</v>
      </c>
      <c r="F17" s="28">
        <v>0.45</v>
      </c>
      <c r="G17" s="85" t="s">
        <v>98</v>
      </c>
      <c r="H17" s="85"/>
      <c r="I17" s="68"/>
    </row>
    <row r="18" spans="1:9">
      <c r="A18" s="176"/>
      <c r="B18" s="54" t="s">
        <v>82</v>
      </c>
      <c r="C18" s="66" t="s">
        <v>58</v>
      </c>
      <c r="D18" s="82" t="s">
        <v>102</v>
      </c>
      <c r="E18" s="28">
        <v>0.45300000000000001</v>
      </c>
      <c r="F18" s="28">
        <v>0.5</v>
      </c>
      <c r="G18" s="85" t="s">
        <v>98</v>
      </c>
      <c r="H18" s="85"/>
      <c r="I18" s="68"/>
    </row>
    <row r="19" spans="1:9">
      <c r="A19" s="177"/>
      <c r="B19" s="55" t="s">
        <v>82</v>
      </c>
      <c r="C19" s="66" t="s">
        <v>36</v>
      </c>
      <c r="D19" s="83" t="s">
        <v>102</v>
      </c>
      <c r="E19" s="31">
        <v>0.42299999999999999</v>
      </c>
      <c r="F19" s="28">
        <v>0.48</v>
      </c>
      <c r="G19" s="85" t="s">
        <v>98</v>
      </c>
      <c r="H19" s="85"/>
      <c r="I19" s="68"/>
    </row>
    <row r="20" spans="1:9">
      <c r="A20" s="146" t="s">
        <v>107</v>
      </c>
      <c r="B20" s="55" t="s">
        <v>50</v>
      </c>
      <c r="C20" s="66" t="s">
        <v>36</v>
      </c>
      <c r="D20" s="83" t="s">
        <v>98</v>
      </c>
      <c r="E20" s="31">
        <v>0.96899999999999997</v>
      </c>
      <c r="F20" s="31">
        <v>0.98899999999999999</v>
      </c>
      <c r="G20" s="78" t="s">
        <v>98</v>
      </c>
      <c r="H20" s="78"/>
      <c r="I20" s="68"/>
    </row>
  </sheetData>
  <mergeCells count="2">
    <mergeCell ref="A4:A8"/>
    <mergeCell ref="A9:A19"/>
  </mergeCells>
  <conditionalFormatting sqref="E4:F8 E9:E20 F14:F20">
    <cfRule type="containsBlanks" dxfId="195" priority="11">
      <formula>LEN(TRIM(E4))=0</formula>
    </cfRule>
    <cfRule type="cellIs" priority="12" operator="equal">
      <formula>" "</formula>
    </cfRule>
    <cfRule type="cellIs" dxfId="194" priority="13" operator="equal">
      <formula>" "</formula>
    </cfRule>
  </conditionalFormatting>
  <conditionalFormatting sqref="F4:F8 F14:F20">
    <cfRule type="expression" dxfId="193" priority="14" stopIfTrue="1">
      <formula>_xludf.isblank</formula>
    </cfRule>
  </conditionalFormatting>
  <conditionalFormatting sqref="G4:H12 H4:I4">
    <cfRule type="containsBlanks" dxfId="192" priority="4">
      <formula>LEN(TRIM(G4))=0</formula>
    </cfRule>
    <cfRule type="cellIs" priority="5" operator="equal">
      <formula>" "</formula>
    </cfRule>
    <cfRule type="cellIs" dxfId="191" priority="6" operator="equal">
      <formula>" "</formula>
    </cfRule>
  </conditionalFormatting>
  <conditionalFormatting sqref="G13:H20">
    <cfRule type="containsBlanks" dxfId="190" priority="8">
      <formula>LEN(TRIM(G13))=0</formula>
    </cfRule>
    <cfRule type="cellIs" priority="9" operator="equal">
      <formula>" "</formula>
    </cfRule>
    <cfRule type="cellIs" dxfId="189" priority="10" operator="equal">
      <formula>" "</formula>
    </cfRule>
  </conditionalFormatting>
  <conditionalFormatting sqref="G20:H20">
    <cfRule type="expression" dxfId="188" priority="7" stopIfTrue="1">
      <formula>_xludf.isblank</formula>
    </cfRule>
  </conditionalFormatting>
  <conditionalFormatting sqref="I5:I20">
    <cfRule type="containsBlanks" dxfId="187" priority="1">
      <formula>LEN(TRIM(I5))=0</formula>
    </cfRule>
    <cfRule type="cellIs" priority="2" operator="equal">
      <formula>" "</formula>
    </cfRule>
    <cfRule type="cellIs" dxfId="186" priority="3" operator="equal">
      <formula>" "</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09DC4-F18E-4D8D-A770-D6FC29DC4FB7}">
  <sheetPr>
    <tabColor rgb="FF92D050"/>
  </sheetPr>
  <dimension ref="A1:H122"/>
  <sheetViews>
    <sheetView topLeftCell="A107" workbookViewId="0">
      <selection activeCell="B107" sqref="B107"/>
    </sheetView>
  </sheetViews>
  <sheetFormatPr defaultRowHeight="14.45"/>
  <cols>
    <col min="1" max="1" width="12.28515625" style="4" customWidth="1"/>
    <col min="2" max="2" width="13.5703125" style="4" customWidth="1"/>
    <col min="3" max="3" width="8.5703125" style="4" customWidth="1"/>
    <col min="4" max="4" width="13.140625" style="4" customWidth="1"/>
    <col min="5" max="5" width="17.7109375" style="4" customWidth="1"/>
    <col min="7" max="7" width="17.140625" customWidth="1"/>
  </cols>
  <sheetData>
    <row r="1" spans="1:8">
      <c r="A1" s="60" t="s">
        <v>108</v>
      </c>
    </row>
    <row r="3" spans="1:8">
      <c r="A3" s="5" t="s">
        <v>25</v>
      </c>
      <c r="B3" s="5" t="s">
        <v>71</v>
      </c>
      <c r="C3" s="5" t="s">
        <v>53</v>
      </c>
      <c r="D3" s="5" t="s">
        <v>72</v>
      </c>
      <c r="E3" s="5" t="s">
        <v>109</v>
      </c>
      <c r="F3" s="65" t="s">
        <v>28</v>
      </c>
      <c r="G3" s="65" t="s">
        <v>29</v>
      </c>
      <c r="H3" s="2" t="s">
        <v>30</v>
      </c>
    </row>
    <row r="4" spans="1:8">
      <c r="A4" s="163" t="s">
        <v>31</v>
      </c>
      <c r="B4" s="35" t="s">
        <v>32</v>
      </c>
      <c r="C4" s="86" t="s">
        <v>57</v>
      </c>
      <c r="D4" s="51" t="s">
        <v>110</v>
      </c>
      <c r="E4" s="90" t="s">
        <v>111</v>
      </c>
      <c r="F4" s="29">
        <v>0.72199999999999998</v>
      </c>
      <c r="G4" s="29">
        <v>0.72199999999999998</v>
      </c>
      <c r="H4" s="92"/>
    </row>
    <row r="5" spans="1:8">
      <c r="A5" s="164"/>
      <c r="B5" s="35" t="s">
        <v>32</v>
      </c>
      <c r="C5" s="86" t="s">
        <v>57</v>
      </c>
      <c r="D5" s="51" t="s">
        <v>110</v>
      </c>
      <c r="E5" s="90" t="s">
        <v>112</v>
      </c>
      <c r="F5" s="29">
        <v>0.495</v>
      </c>
      <c r="G5" s="29">
        <v>0.51800000000000002</v>
      </c>
      <c r="H5" s="92"/>
    </row>
    <row r="6" spans="1:8">
      <c r="A6" s="164"/>
      <c r="B6" s="35" t="s">
        <v>32</v>
      </c>
      <c r="C6" s="86" t="s">
        <v>57</v>
      </c>
      <c r="D6" s="51" t="s">
        <v>110</v>
      </c>
      <c r="E6" s="91" t="s">
        <v>113</v>
      </c>
      <c r="F6" s="29">
        <v>0.79</v>
      </c>
      <c r="G6" s="29">
        <v>0.82000000000000006</v>
      </c>
      <c r="H6" s="92"/>
    </row>
    <row r="7" spans="1:8">
      <c r="A7" s="164"/>
      <c r="B7" s="35" t="s">
        <v>32</v>
      </c>
      <c r="C7" s="35" t="s">
        <v>57</v>
      </c>
      <c r="D7" s="51" t="s">
        <v>110</v>
      </c>
      <c r="E7" s="51" t="s">
        <v>114</v>
      </c>
      <c r="F7" s="29">
        <v>0.79300000000000004</v>
      </c>
      <c r="G7" s="29">
        <v>0.8</v>
      </c>
      <c r="H7" s="92"/>
    </row>
    <row r="8" spans="1:8" ht="29.1">
      <c r="A8" s="164"/>
      <c r="B8" s="52" t="s">
        <v>32</v>
      </c>
      <c r="C8" s="52" t="s">
        <v>57</v>
      </c>
      <c r="D8" s="52" t="s">
        <v>110</v>
      </c>
      <c r="E8" s="52" t="s">
        <v>115</v>
      </c>
      <c r="F8" s="84">
        <v>0.29399999999999998</v>
      </c>
      <c r="G8" s="84">
        <v>0.31</v>
      </c>
      <c r="H8" s="92"/>
    </row>
    <row r="9" spans="1:8">
      <c r="A9" s="164"/>
      <c r="B9" s="35" t="s">
        <v>34</v>
      </c>
      <c r="C9" s="86" t="s">
        <v>57</v>
      </c>
      <c r="D9" s="51" t="s">
        <v>110</v>
      </c>
      <c r="E9" s="90" t="s">
        <v>111</v>
      </c>
      <c r="F9" s="29">
        <v>0.55200000000000005</v>
      </c>
      <c r="G9" s="29">
        <v>0.55200000000000005</v>
      </c>
      <c r="H9" s="92"/>
    </row>
    <row r="10" spans="1:8">
      <c r="A10" s="164"/>
      <c r="B10" s="35" t="s">
        <v>34</v>
      </c>
      <c r="C10" s="86" t="s">
        <v>57</v>
      </c>
      <c r="D10" s="51" t="s">
        <v>110</v>
      </c>
      <c r="E10" s="90" t="s">
        <v>112</v>
      </c>
      <c r="F10" s="29">
        <v>0.30099999999999999</v>
      </c>
      <c r="G10" s="29">
        <v>0.32400000000000001</v>
      </c>
      <c r="H10" s="92"/>
    </row>
    <row r="11" spans="1:8">
      <c r="A11" s="164"/>
      <c r="B11" s="35" t="s">
        <v>34</v>
      </c>
      <c r="C11" s="86" t="s">
        <v>57</v>
      </c>
      <c r="D11" s="51" t="s">
        <v>110</v>
      </c>
      <c r="E11" s="91" t="s">
        <v>113</v>
      </c>
      <c r="F11" s="29">
        <v>0.747</v>
      </c>
      <c r="G11" s="29">
        <v>0.77700000000000002</v>
      </c>
      <c r="H11" s="92"/>
    </row>
    <row r="12" spans="1:8">
      <c r="A12" s="164"/>
      <c r="B12" s="35" t="s">
        <v>34</v>
      </c>
      <c r="C12" s="35" t="s">
        <v>57</v>
      </c>
      <c r="D12" s="51" t="s">
        <v>110</v>
      </c>
      <c r="E12" s="51" t="s">
        <v>114</v>
      </c>
      <c r="F12" s="29">
        <v>0.74199999999999999</v>
      </c>
      <c r="G12" s="29">
        <v>0.75</v>
      </c>
      <c r="H12" s="92"/>
    </row>
    <row r="13" spans="1:8" ht="29.1">
      <c r="A13" s="164"/>
      <c r="B13" s="35" t="s">
        <v>34</v>
      </c>
      <c r="C13" s="52" t="s">
        <v>57</v>
      </c>
      <c r="D13" s="52" t="s">
        <v>110</v>
      </c>
      <c r="E13" s="52" t="s">
        <v>115</v>
      </c>
      <c r="F13" s="29">
        <v>0.13800000000000001</v>
      </c>
      <c r="G13" s="29">
        <v>0.15400000000000003</v>
      </c>
      <c r="H13" s="92"/>
    </row>
    <row r="14" spans="1:8">
      <c r="A14" s="164"/>
      <c r="B14" s="35" t="s">
        <v>35</v>
      </c>
      <c r="C14" s="86" t="s">
        <v>57</v>
      </c>
      <c r="D14" s="51" t="s">
        <v>110</v>
      </c>
      <c r="E14" s="90" t="s">
        <v>111</v>
      </c>
      <c r="F14" s="29">
        <v>0.66900000000000004</v>
      </c>
      <c r="G14" s="29">
        <v>0.66900000000000004</v>
      </c>
      <c r="H14" s="92"/>
    </row>
    <row r="15" spans="1:8">
      <c r="A15" s="164"/>
      <c r="B15" s="35" t="s">
        <v>35</v>
      </c>
      <c r="C15" s="86" t="s">
        <v>57</v>
      </c>
      <c r="D15" s="51" t="s">
        <v>110</v>
      </c>
      <c r="E15" s="90" t="s">
        <v>112</v>
      </c>
      <c r="F15" s="29">
        <v>0.60099999999999998</v>
      </c>
      <c r="G15" s="29">
        <v>0.624</v>
      </c>
      <c r="H15" s="92"/>
    </row>
    <row r="16" spans="1:8">
      <c r="A16" s="164"/>
      <c r="B16" s="35" t="s">
        <v>35</v>
      </c>
      <c r="C16" s="86" t="s">
        <v>57</v>
      </c>
      <c r="D16" s="51" t="s">
        <v>110</v>
      </c>
      <c r="E16" s="91" t="s">
        <v>113</v>
      </c>
      <c r="F16" s="29">
        <v>0.65900000000000003</v>
      </c>
      <c r="G16" s="29">
        <v>0.68900000000000006</v>
      </c>
      <c r="H16" s="92"/>
    </row>
    <row r="17" spans="1:8">
      <c r="A17" s="164"/>
      <c r="B17" s="35" t="s">
        <v>35</v>
      </c>
      <c r="C17" s="35" t="s">
        <v>57</v>
      </c>
      <c r="D17" s="51" t="s">
        <v>110</v>
      </c>
      <c r="E17" s="51" t="s">
        <v>114</v>
      </c>
      <c r="F17" s="29">
        <v>0.748</v>
      </c>
      <c r="G17" s="29">
        <v>0.75</v>
      </c>
      <c r="H17" s="92"/>
    </row>
    <row r="18" spans="1:8" ht="29.1">
      <c r="A18" s="164"/>
      <c r="B18" s="35" t="s">
        <v>35</v>
      </c>
      <c r="C18" s="52" t="s">
        <v>57</v>
      </c>
      <c r="D18" s="52" t="s">
        <v>110</v>
      </c>
      <c r="E18" s="52" t="s">
        <v>115</v>
      </c>
      <c r="F18" s="29">
        <v>0.28799999999999998</v>
      </c>
      <c r="G18" s="29">
        <v>0.30399999999999999</v>
      </c>
      <c r="H18" s="92"/>
    </row>
    <row r="19" spans="1:8" ht="29.1">
      <c r="A19" s="164"/>
      <c r="B19" s="35" t="s">
        <v>36</v>
      </c>
      <c r="C19" s="35" t="s">
        <v>57</v>
      </c>
      <c r="D19" s="35" t="s">
        <v>116</v>
      </c>
      <c r="E19" s="80" t="s">
        <v>111</v>
      </c>
      <c r="F19" s="29">
        <v>0.54500000000000004</v>
      </c>
      <c r="G19" s="29">
        <v>0.54500000000000004</v>
      </c>
      <c r="H19" s="92"/>
    </row>
    <row r="20" spans="1:8" ht="29.1">
      <c r="A20" s="164"/>
      <c r="B20" s="35" t="s">
        <v>36</v>
      </c>
      <c r="C20" s="35" t="s">
        <v>57</v>
      </c>
      <c r="D20" s="35" t="s">
        <v>116</v>
      </c>
      <c r="E20" s="80" t="s">
        <v>112</v>
      </c>
      <c r="F20" s="29">
        <v>0.39100000000000001</v>
      </c>
      <c r="G20" s="29">
        <v>0.41400000000000003</v>
      </c>
      <c r="H20" s="92"/>
    </row>
    <row r="21" spans="1:8" ht="29.1">
      <c r="A21" s="164"/>
      <c r="B21" s="35" t="s">
        <v>36</v>
      </c>
      <c r="C21" s="35" t="s">
        <v>57</v>
      </c>
      <c r="D21" s="35" t="s">
        <v>116</v>
      </c>
      <c r="E21" s="80" t="s">
        <v>113</v>
      </c>
      <c r="F21" s="29">
        <v>0.61799999999999999</v>
      </c>
      <c r="G21" s="29">
        <v>0.64800000000000002</v>
      </c>
      <c r="H21" s="92"/>
    </row>
    <row r="22" spans="1:8" ht="29.1">
      <c r="A22" s="164"/>
      <c r="B22" s="35" t="s">
        <v>36</v>
      </c>
      <c r="C22" s="35" t="s">
        <v>57</v>
      </c>
      <c r="D22" s="35" t="s">
        <v>116</v>
      </c>
      <c r="E22" s="80" t="s">
        <v>117</v>
      </c>
      <c r="F22" s="29">
        <v>0.66100000000000003</v>
      </c>
      <c r="G22" s="29">
        <v>0.67</v>
      </c>
      <c r="H22" s="92"/>
    </row>
    <row r="23" spans="1:8" ht="29.1">
      <c r="A23" s="164"/>
      <c r="B23" s="52" t="s">
        <v>36</v>
      </c>
      <c r="C23" s="52" t="s">
        <v>57</v>
      </c>
      <c r="D23" s="52" t="s">
        <v>116</v>
      </c>
      <c r="E23" s="81" t="s">
        <v>118</v>
      </c>
      <c r="F23" s="84">
        <v>0.159</v>
      </c>
      <c r="G23" s="84">
        <v>0.17499999999999999</v>
      </c>
      <c r="H23" s="92"/>
    </row>
    <row r="24" spans="1:8" ht="29.1">
      <c r="A24" s="164"/>
      <c r="B24" s="35" t="s">
        <v>36</v>
      </c>
      <c r="C24" s="35" t="s">
        <v>57</v>
      </c>
      <c r="D24" s="35" t="s">
        <v>119</v>
      </c>
      <c r="E24" s="80" t="s">
        <v>111</v>
      </c>
      <c r="F24" s="29">
        <v>0.67400000000000004</v>
      </c>
      <c r="G24" s="29">
        <v>0.67400000000000004</v>
      </c>
      <c r="H24" s="92"/>
    </row>
    <row r="25" spans="1:8" ht="29.1">
      <c r="A25" s="164"/>
      <c r="B25" s="35" t="s">
        <v>36</v>
      </c>
      <c r="C25" s="35" t="s">
        <v>57</v>
      </c>
      <c r="D25" s="35" t="s">
        <v>119</v>
      </c>
      <c r="E25" s="80" t="s">
        <v>112</v>
      </c>
      <c r="F25" s="29">
        <v>0.46800000000000003</v>
      </c>
      <c r="G25" s="29">
        <v>0.49100000000000005</v>
      </c>
      <c r="H25" s="92"/>
    </row>
    <row r="26" spans="1:8" ht="29.1">
      <c r="A26" s="164"/>
      <c r="B26" s="35" t="s">
        <v>36</v>
      </c>
      <c r="C26" s="35" t="s">
        <v>57</v>
      </c>
      <c r="D26" s="35" t="s">
        <v>119</v>
      </c>
      <c r="E26" s="80" t="s">
        <v>113</v>
      </c>
      <c r="F26" s="29">
        <v>0.73</v>
      </c>
      <c r="G26" s="29">
        <v>0.76</v>
      </c>
      <c r="H26" s="92"/>
    </row>
    <row r="27" spans="1:8" ht="29.1">
      <c r="A27" s="164"/>
      <c r="B27" s="35" t="s">
        <v>36</v>
      </c>
      <c r="C27" s="35" t="s">
        <v>57</v>
      </c>
      <c r="D27" s="35" t="s">
        <v>119</v>
      </c>
      <c r="E27" s="80" t="s">
        <v>117</v>
      </c>
      <c r="F27" s="29">
        <v>0.76500000000000001</v>
      </c>
      <c r="G27" s="29">
        <v>0.77</v>
      </c>
      <c r="H27" s="92"/>
    </row>
    <row r="28" spans="1:8" ht="29.1">
      <c r="A28" s="164"/>
      <c r="B28" s="52" t="s">
        <v>36</v>
      </c>
      <c r="C28" s="52" t="s">
        <v>57</v>
      </c>
      <c r="D28" s="52" t="s">
        <v>119</v>
      </c>
      <c r="E28" s="81" t="s">
        <v>118</v>
      </c>
      <c r="F28" s="84">
        <v>0.255</v>
      </c>
      <c r="G28" s="84">
        <v>0.27100000000000002</v>
      </c>
      <c r="H28" s="92"/>
    </row>
    <row r="29" spans="1:8" ht="29.1">
      <c r="A29" s="164"/>
      <c r="B29" s="35" t="s">
        <v>36</v>
      </c>
      <c r="C29" s="35" t="s">
        <v>57</v>
      </c>
      <c r="D29" s="35" t="s">
        <v>120</v>
      </c>
      <c r="E29" s="80" t="s">
        <v>111</v>
      </c>
      <c r="F29" s="84">
        <v>0.63600000000000001</v>
      </c>
      <c r="G29" s="84">
        <v>0.63600000000000001</v>
      </c>
      <c r="H29" s="92"/>
    </row>
    <row r="30" spans="1:8" ht="29.1">
      <c r="A30" s="164"/>
      <c r="B30" s="35" t="s">
        <v>36</v>
      </c>
      <c r="C30" s="35" t="s">
        <v>57</v>
      </c>
      <c r="D30" s="35" t="s">
        <v>120</v>
      </c>
      <c r="E30" s="80" t="s">
        <v>112</v>
      </c>
      <c r="F30" s="84">
        <v>0.495</v>
      </c>
      <c r="G30" s="84">
        <v>0.51800000000000002</v>
      </c>
      <c r="H30" s="92"/>
    </row>
    <row r="31" spans="1:8" ht="29.1">
      <c r="A31" s="164"/>
      <c r="B31" s="35" t="s">
        <v>36</v>
      </c>
      <c r="C31" s="35" t="s">
        <v>57</v>
      </c>
      <c r="D31" s="35" t="s">
        <v>120</v>
      </c>
      <c r="E31" s="80" t="s">
        <v>113</v>
      </c>
      <c r="F31" s="84">
        <v>0.748</v>
      </c>
      <c r="G31" s="84">
        <v>0.77800000000000002</v>
      </c>
      <c r="H31" s="92"/>
    </row>
    <row r="32" spans="1:8" ht="29.1">
      <c r="A32" s="164"/>
      <c r="B32" s="35" t="s">
        <v>36</v>
      </c>
      <c r="C32" s="35" t="s">
        <v>57</v>
      </c>
      <c r="D32" s="35" t="s">
        <v>120</v>
      </c>
      <c r="E32" s="80" t="s">
        <v>117</v>
      </c>
      <c r="F32" s="84">
        <v>0.78100000000000003</v>
      </c>
      <c r="G32" s="84">
        <v>0.79</v>
      </c>
      <c r="H32" s="92"/>
    </row>
    <row r="33" spans="1:8" ht="29.1">
      <c r="A33" s="164"/>
      <c r="B33" s="35" t="s">
        <v>36</v>
      </c>
      <c r="C33" s="52" t="s">
        <v>57</v>
      </c>
      <c r="D33" s="52" t="s">
        <v>120</v>
      </c>
      <c r="E33" s="81" t="s">
        <v>118</v>
      </c>
      <c r="F33" s="84">
        <v>0.24099999999999999</v>
      </c>
      <c r="G33" s="84">
        <v>0.25700000000000001</v>
      </c>
      <c r="H33" s="92"/>
    </row>
    <row r="34" spans="1:8" ht="29.1">
      <c r="A34" s="164"/>
      <c r="B34" s="35" t="s">
        <v>32</v>
      </c>
      <c r="C34" s="35" t="s">
        <v>57</v>
      </c>
      <c r="D34" s="35" t="s">
        <v>121</v>
      </c>
      <c r="E34" s="80" t="s">
        <v>122</v>
      </c>
      <c r="F34" s="29">
        <v>0.50600000000000001</v>
      </c>
      <c r="G34" s="29">
        <v>0.52</v>
      </c>
      <c r="H34" s="92"/>
    </row>
    <row r="35" spans="1:8" ht="29.1">
      <c r="A35" s="164"/>
      <c r="B35" s="35" t="s">
        <v>34</v>
      </c>
      <c r="C35" s="35" t="s">
        <v>57</v>
      </c>
      <c r="D35" s="35" t="s">
        <v>121</v>
      </c>
      <c r="E35" s="80" t="s">
        <v>122</v>
      </c>
      <c r="F35" s="29">
        <v>0.28799999999999998</v>
      </c>
      <c r="G35" s="29">
        <v>0.3</v>
      </c>
      <c r="H35" s="92"/>
    </row>
    <row r="36" spans="1:8" ht="29.1">
      <c r="A36" s="164"/>
      <c r="B36" s="35" t="s">
        <v>35</v>
      </c>
      <c r="C36" s="35" t="s">
        <v>57</v>
      </c>
      <c r="D36" s="35" t="s">
        <v>121</v>
      </c>
      <c r="E36" s="80" t="s">
        <v>122</v>
      </c>
      <c r="F36" s="29">
        <v>0.60499999999999998</v>
      </c>
      <c r="G36" s="29">
        <v>0.61</v>
      </c>
      <c r="H36" s="92"/>
    </row>
    <row r="37" spans="1:8" ht="29.1">
      <c r="A37" s="165"/>
      <c r="B37" s="52" t="s">
        <v>36</v>
      </c>
      <c r="C37" s="52" t="s">
        <v>57</v>
      </c>
      <c r="D37" s="52" t="s">
        <v>121</v>
      </c>
      <c r="E37" s="81" t="s">
        <v>122</v>
      </c>
      <c r="F37" s="84">
        <v>0.47399999999999998</v>
      </c>
      <c r="G37" s="84">
        <v>0.48</v>
      </c>
      <c r="H37" s="92"/>
    </row>
    <row r="38" spans="1:8" ht="29.1">
      <c r="A38" s="163" t="s">
        <v>41</v>
      </c>
      <c r="B38" s="56" t="s">
        <v>42</v>
      </c>
      <c r="C38" s="35" t="s">
        <v>57</v>
      </c>
      <c r="D38" s="35" t="s">
        <v>120</v>
      </c>
      <c r="E38" s="80" t="s">
        <v>111</v>
      </c>
      <c r="F38" s="29">
        <v>0.77400000000000002</v>
      </c>
      <c r="G38" s="29">
        <v>0.82400000000000007</v>
      </c>
      <c r="H38" s="92"/>
    </row>
    <row r="39" spans="1:8" ht="29.1">
      <c r="A39" s="164"/>
      <c r="B39" s="56" t="s">
        <v>42</v>
      </c>
      <c r="C39" s="35" t="s">
        <v>57</v>
      </c>
      <c r="D39" s="35" t="s">
        <v>120</v>
      </c>
      <c r="E39" s="80" t="s">
        <v>112</v>
      </c>
      <c r="F39" s="29">
        <v>0.61899999999999999</v>
      </c>
      <c r="G39" s="29">
        <v>0.66900000000000004</v>
      </c>
      <c r="H39" s="92"/>
    </row>
    <row r="40" spans="1:8" ht="29.1">
      <c r="A40" s="164"/>
      <c r="B40" s="56" t="s">
        <v>42</v>
      </c>
      <c r="C40" s="35" t="s">
        <v>57</v>
      </c>
      <c r="D40" s="35" t="s">
        <v>120</v>
      </c>
      <c r="E40" s="80" t="s">
        <v>113</v>
      </c>
      <c r="F40" s="29">
        <v>0.90600000000000003</v>
      </c>
      <c r="G40" s="29">
        <v>0.95600000000000007</v>
      </c>
      <c r="H40" s="92"/>
    </row>
    <row r="41" spans="1:8" ht="29.1">
      <c r="A41" s="164"/>
      <c r="B41" s="56" t="s">
        <v>42</v>
      </c>
      <c r="C41" s="35" t="s">
        <v>57</v>
      </c>
      <c r="D41" s="35" t="s">
        <v>120</v>
      </c>
      <c r="E41" s="80" t="s">
        <v>117</v>
      </c>
      <c r="F41" s="29">
        <v>0.85</v>
      </c>
      <c r="G41" s="29" t="s">
        <v>123</v>
      </c>
      <c r="H41" s="92"/>
    </row>
    <row r="42" spans="1:8" ht="29.1">
      <c r="A42" s="164"/>
      <c r="B42" s="56" t="s">
        <v>42</v>
      </c>
      <c r="C42" s="52" t="s">
        <v>57</v>
      </c>
      <c r="D42" s="52" t="s">
        <v>120</v>
      </c>
      <c r="E42" s="81" t="s">
        <v>118</v>
      </c>
      <c r="F42" s="29">
        <v>0.443</v>
      </c>
      <c r="G42" s="29">
        <v>0.49299999999999999</v>
      </c>
      <c r="H42" s="92"/>
    </row>
    <row r="43" spans="1:8" ht="29.1">
      <c r="A43" s="164"/>
      <c r="B43" s="57" t="s">
        <v>43</v>
      </c>
      <c r="C43" s="35" t="s">
        <v>57</v>
      </c>
      <c r="D43" s="35" t="s">
        <v>120</v>
      </c>
      <c r="E43" s="80" t="s">
        <v>111</v>
      </c>
      <c r="F43" s="29">
        <v>0.72</v>
      </c>
      <c r="G43" s="29">
        <v>0.77</v>
      </c>
      <c r="H43" s="92"/>
    </row>
    <row r="44" spans="1:8" ht="29.1">
      <c r="A44" s="164"/>
      <c r="B44" s="57" t="s">
        <v>43</v>
      </c>
      <c r="C44" s="35" t="s">
        <v>57</v>
      </c>
      <c r="D44" s="35" t="s">
        <v>120</v>
      </c>
      <c r="E44" s="80" t="s">
        <v>112</v>
      </c>
      <c r="F44" s="29">
        <v>0.58499999999999996</v>
      </c>
      <c r="G44" s="29">
        <v>0.63500000000000001</v>
      </c>
      <c r="H44" s="92"/>
    </row>
    <row r="45" spans="1:8" ht="29.1">
      <c r="A45" s="164"/>
      <c r="B45" s="57" t="s">
        <v>43</v>
      </c>
      <c r="C45" s="35" t="s">
        <v>57</v>
      </c>
      <c r="D45" s="35" t="s">
        <v>120</v>
      </c>
      <c r="E45" s="80" t="s">
        <v>113</v>
      </c>
      <c r="F45" s="29">
        <v>0.85499999999999998</v>
      </c>
      <c r="G45" s="29">
        <v>0.90500000000000003</v>
      </c>
      <c r="H45" s="92"/>
    </row>
    <row r="46" spans="1:8" ht="29.1">
      <c r="A46" s="164"/>
      <c r="B46" s="57" t="s">
        <v>43</v>
      </c>
      <c r="C46" s="35" t="s">
        <v>57</v>
      </c>
      <c r="D46" s="35" t="s">
        <v>120</v>
      </c>
      <c r="E46" s="80" t="s">
        <v>117</v>
      </c>
      <c r="F46" s="29">
        <v>0.78100000000000003</v>
      </c>
      <c r="G46" s="29" t="s">
        <v>98</v>
      </c>
      <c r="H46" s="92"/>
    </row>
    <row r="47" spans="1:8" ht="29.1">
      <c r="A47" s="164"/>
      <c r="B47" s="57" t="s">
        <v>43</v>
      </c>
      <c r="C47" s="52" t="s">
        <v>57</v>
      </c>
      <c r="D47" s="52" t="s">
        <v>120</v>
      </c>
      <c r="E47" s="81" t="s">
        <v>118</v>
      </c>
      <c r="F47" s="29">
        <v>0.38700000000000001</v>
      </c>
      <c r="G47" s="29">
        <v>0.437</v>
      </c>
      <c r="H47" s="92"/>
    </row>
    <row r="48" spans="1:8" ht="29.1">
      <c r="A48" s="164"/>
      <c r="B48" s="57" t="s">
        <v>44</v>
      </c>
      <c r="C48" s="35" t="s">
        <v>57</v>
      </c>
      <c r="D48" s="35" t="s">
        <v>120</v>
      </c>
      <c r="E48" s="80" t="s">
        <v>111</v>
      </c>
      <c r="F48" s="29">
        <v>0.65100000000000002</v>
      </c>
      <c r="G48" s="29">
        <v>0.70100000000000007</v>
      </c>
      <c r="H48" s="92"/>
    </row>
    <row r="49" spans="1:8" ht="29.1">
      <c r="A49" s="164"/>
      <c r="B49" s="57" t="s">
        <v>44</v>
      </c>
      <c r="C49" s="35" t="s">
        <v>57</v>
      </c>
      <c r="D49" s="35" t="s">
        <v>120</v>
      </c>
      <c r="E49" s="80" t="s">
        <v>112</v>
      </c>
      <c r="F49" s="29">
        <v>0.45600000000000002</v>
      </c>
      <c r="G49" s="29">
        <v>0.50600000000000001</v>
      </c>
      <c r="H49" s="92"/>
    </row>
    <row r="50" spans="1:8" ht="29.1">
      <c r="A50" s="164"/>
      <c r="B50" s="57" t="s">
        <v>44</v>
      </c>
      <c r="C50" s="35" t="s">
        <v>57</v>
      </c>
      <c r="D50" s="35" t="s">
        <v>120</v>
      </c>
      <c r="E50" s="80" t="s">
        <v>113</v>
      </c>
      <c r="F50" s="29">
        <v>0.621</v>
      </c>
      <c r="G50" s="29">
        <v>0.67100000000000004</v>
      </c>
      <c r="H50" s="92"/>
    </row>
    <row r="51" spans="1:8" ht="29.1">
      <c r="A51" s="164"/>
      <c r="B51" s="57" t="s">
        <v>44</v>
      </c>
      <c r="C51" s="35" t="s">
        <v>57</v>
      </c>
      <c r="D51" s="35" t="s">
        <v>120</v>
      </c>
      <c r="E51" s="80" t="s">
        <v>117</v>
      </c>
      <c r="F51" s="29">
        <v>0.55900000000000005</v>
      </c>
      <c r="G51" s="29" t="s">
        <v>123</v>
      </c>
      <c r="H51" s="92"/>
    </row>
    <row r="52" spans="1:8" ht="29.1">
      <c r="A52" s="164"/>
      <c r="B52" s="57" t="s">
        <v>44</v>
      </c>
      <c r="C52" s="52" t="s">
        <v>57</v>
      </c>
      <c r="D52" s="52" t="s">
        <v>120</v>
      </c>
      <c r="E52" s="81" t="s">
        <v>118</v>
      </c>
      <c r="F52" s="29">
        <v>0.23100000000000001</v>
      </c>
      <c r="G52" s="29">
        <v>0.28100000000000003</v>
      </c>
      <c r="H52" s="92"/>
    </row>
    <row r="53" spans="1:8" ht="29.1">
      <c r="A53" s="164"/>
      <c r="B53" s="35" t="s">
        <v>36</v>
      </c>
      <c r="C53" s="35" t="s">
        <v>57</v>
      </c>
      <c r="D53" s="35" t="s">
        <v>116</v>
      </c>
      <c r="E53" s="80" t="s">
        <v>111</v>
      </c>
      <c r="F53" s="84">
        <v>0.629</v>
      </c>
      <c r="G53" s="84">
        <v>0.67900000000000005</v>
      </c>
      <c r="H53" s="92"/>
    </row>
    <row r="54" spans="1:8" ht="29.1">
      <c r="A54" s="164"/>
      <c r="B54" s="35" t="s">
        <v>36</v>
      </c>
      <c r="C54" s="35" t="s">
        <v>57</v>
      </c>
      <c r="D54" s="35" t="s">
        <v>116</v>
      </c>
      <c r="E54" s="80" t="s">
        <v>112</v>
      </c>
      <c r="F54" s="84">
        <v>0.439</v>
      </c>
      <c r="G54" s="84">
        <v>0.48899999999999999</v>
      </c>
      <c r="H54" s="92"/>
    </row>
    <row r="55" spans="1:8" ht="29.1">
      <c r="A55" s="164"/>
      <c r="B55" s="35" t="s">
        <v>36</v>
      </c>
      <c r="C55" s="35" t="s">
        <v>57</v>
      </c>
      <c r="D55" s="35" t="s">
        <v>116</v>
      </c>
      <c r="E55" s="80" t="s">
        <v>113</v>
      </c>
      <c r="F55" s="84">
        <v>0.74199999999999999</v>
      </c>
      <c r="G55" s="84">
        <v>0.79200000000000004</v>
      </c>
      <c r="H55" s="92"/>
    </row>
    <row r="56" spans="1:8" ht="29.1">
      <c r="A56" s="164"/>
      <c r="B56" s="35" t="s">
        <v>36</v>
      </c>
      <c r="C56" s="35" t="s">
        <v>57</v>
      </c>
      <c r="D56" s="35" t="s">
        <v>116</v>
      </c>
      <c r="E56" s="80" t="s">
        <v>117</v>
      </c>
      <c r="F56" s="29">
        <v>0.67400000000000004</v>
      </c>
      <c r="G56" s="29" t="s">
        <v>123</v>
      </c>
      <c r="H56" s="92"/>
    </row>
    <row r="57" spans="1:8" ht="29.1">
      <c r="A57" s="164"/>
      <c r="B57" s="35" t="s">
        <v>36</v>
      </c>
      <c r="C57" s="35" t="s">
        <v>57</v>
      </c>
      <c r="D57" s="35" t="s">
        <v>116</v>
      </c>
      <c r="E57" s="80" t="s">
        <v>118</v>
      </c>
      <c r="F57" s="84">
        <v>0.30299999999999999</v>
      </c>
      <c r="G57" s="84">
        <v>0.35299999999999998</v>
      </c>
      <c r="H57" s="92"/>
    </row>
    <row r="58" spans="1:8" ht="29.1">
      <c r="A58" s="164"/>
      <c r="B58" s="35" t="s">
        <v>36</v>
      </c>
      <c r="C58" s="35" t="s">
        <v>57</v>
      </c>
      <c r="D58" s="35" t="s">
        <v>119</v>
      </c>
      <c r="E58" s="80" t="s">
        <v>111</v>
      </c>
      <c r="F58" s="84">
        <v>0.71</v>
      </c>
      <c r="G58" s="84">
        <v>0.76</v>
      </c>
      <c r="H58" s="92"/>
    </row>
    <row r="59" spans="1:8" ht="29.1">
      <c r="A59" s="164"/>
      <c r="B59" s="35" t="s">
        <v>36</v>
      </c>
      <c r="C59" s="35" t="s">
        <v>57</v>
      </c>
      <c r="D59" s="35" t="s">
        <v>119</v>
      </c>
      <c r="E59" s="80" t="s">
        <v>112</v>
      </c>
      <c r="F59" s="84">
        <v>0.54100000000000004</v>
      </c>
      <c r="G59" s="84">
        <v>0.59100000000000008</v>
      </c>
      <c r="H59" s="92"/>
    </row>
    <row r="60" spans="1:8" ht="29.1">
      <c r="A60" s="164"/>
      <c r="B60" s="35" t="s">
        <v>36</v>
      </c>
      <c r="C60" s="35" t="s">
        <v>57</v>
      </c>
      <c r="D60" s="35" t="s">
        <v>119</v>
      </c>
      <c r="E60" s="80" t="s">
        <v>113</v>
      </c>
      <c r="F60" s="84">
        <v>0.81599999999999995</v>
      </c>
      <c r="G60" s="84">
        <v>0.86599999999999999</v>
      </c>
      <c r="H60" s="92"/>
    </row>
    <row r="61" spans="1:8" ht="29.1">
      <c r="A61" s="164"/>
      <c r="B61" s="35" t="s">
        <v>36</v>
      </c>
      <c r="C61" s="35" t="s">
        <v>57</v>
      </c>
      <c r="D61" s="35" t="s">
        <v>119</v>
      </c>
      <c r="E61" s="80" t="s">
        <v>117</v>
      </c>
      <c r="F61" s="29">
        <v>0.74299999999999999</v>
      </c>
      <c r="G61" s="29" t="s">
        <v>123</v>
      </c>
      <c r="H61" s="92"/>
    </row>
    <row r="62" spans="1:8" ht="29.1">
      <c r="A62" s="164"/>
      <c r="B62" s="35" t="s">
        <v>36</v>
      </c>
      <c r="C62" s="35" t="s">
        <v>57</v>
      </c>
      <c r="D62" s="35" t="s">
        <v>119</v>
      </c>
      <c r="E62" s="80" t="s">
        <v>118</v>
      </c>
      <c r="F62" s="84">
        <v>0.34</v>
      </c>
      <c r="G62" s="84">
        <v>0.39</v>
      </c>
      <c r="H62" s="92"/>
    </row>
    <row r="63" spans="1:8" ht="29.1">
      <c r="A63" s="164"/>
      <c r="B63" s="35" t="s">
        <v>36</v>
      </c>
      <c r="C63" s="35" t="s">
        <v>57</v>
      </c>
      <c r="D63" s="35" t="s">
        <v>120</v>
      </c>
      <c r="E63" s="80" t="s">
        <v>111</v>
      </c>
      <c r="F63" s="84">
        <v>0.79200000000000004</v>
      </c>
      <c r="G63" s="84">
        <v>0.84200000000000008</v>
      </c>
      <c r="H63" s="92"/>
    </row>
    <row r="64" spans="1:8" ht="29.1">
      <c r="A64" s="164"/>
      <c r="B64" s="35" t="s">
        <v>36</v>
      </c>
      <c r="C64" s="35" t="s">
        <v>57</v>
      </c>
      <c r="D64" s="35" t="s">
        <v>120</v>
      </c>
      <c r="E64" s="80" t="s">
        <v>112</v>
      </c>
      <c r="F64" s="84">
        <v>0.67600000000000005</v>
      </c>
      <c r="G64" s="84">
        <v>0.72600000000000009</v>
      </c>
      <c r="H64" s="92"/>
    </row>
    <row r="65" spans="1:8" ht="29.1">
      <c r="A65" s="164"/>
      <c r="B65" s="35" t="s">
        <v>36</v>
      </c>
      <c r="C65" s="35" t="s">
        <v>57</v>
      </c>
      <c r="D65" s="35" t="s">
        <v>120</v>
      </c>
      <c r="E65" s="80" t="s">
        <v>113</v>
      </c>
      <c r="F65" s="84">
        <v>0.878</v>
      </c>
      <c r="G65" s="84">
        <v>0.92800000000000005</v>
      </c>
      <c r="H65" s="92"/>
    </row>
    <row r="66" spans="1:8" ht="29.1">
      <c r="A66" s="164"/>
      <c r="B66" s="35" t="s">
        <v>36</v>
      </c>
      <c r="C66" s="35" t="s">
        <v>57</v>
      </c>
      <c r="D66" s="35" t="s">
        <v>120</v>
      </c>
      <c r="E66" s="80" t="s">
        <v>117</v>
      </c>
      <c r="F66" s="29">
        <v>0.82699999999999996</v>
      </c>
      <c r="G66" s="29" t="s">
        <v>123</v>
      </c>
      <c r="H66" s="92"/>
    </row>
    <row r="67" spans="1:8" ht="29.1">
      <c r="A67" s="164"/>
      <c r="B67" s="35" t="s">
        <v>36</v>
      </c>
      <c r="C67" s="52" t="s">
        <v>57</v>
      </c>
      <c r="D67" s="52" t="s">
        <v>120</v>
      </c>
      <c r="E67" s="81" t="s">
        <v>118</v>
      </c>
      <c r="F67" s="84">
        <v>0.46500000000000002</v>
      </c>
      <c r="G67" s="84">
        <v>0.51500000000000001</v>
      </c>
      <c r="H67" s="92"/>
    </row>
    <row r="68" spans="1:8" ht="29.1">
      <c r="A68" s="164"/>
      <c r="B68" s="57" t="s">
        <v>42</v>
      </c>
      <c r="C68" s="35" t="s">
        <v>57</v>
      </c>
      <c r="D68" s="35" t="s">
        <v>121</v>
      </c>
      <c r="E68" s="80" t="s">
        <v>122</v>
      </c>
      <c r="F68" s="29">
        <v>0.4</v>
      </c>
      <c r="G68" s="29">
        <v>0.45</v>
      </c>
      <c r="H68" s="92"/>
    </row>
    <row r="69" spans="1:8" ht="29.1">
      <c r="A69" s="164"/>
      <c r="B69" s="88" t="s">
        <v>43</v>
      </c>
      <c r="C69" s="35" t="s">
        <v>57</v>
      </c>
      <c r="D69" s="35" t="s">
        <v>121</v>
      </c>
      <c r="E69" s="80" t="s">
        <v>122</v>
      </c>
      <c r="F69" s="29">
        <v>0.45700000000000002</v>
      </c>
      <c r="G69" s="29">
        <v>0.5</v>
      </c>
      <c r="H69" s="92"/>
    </row>
    <row r="70" spans="1:8" ht="29.1">
      <c r="A70" s="164"/>
      <c r="B70" s="57" t="s">
        <v>44</v>
      </c>
      <c r="C70" s="35" t="s">
        <v>57</v>
      </c>
      <c r="D70" s="35" t="s">
        <v>121</v>
      </c>
      <c r="E70" s="80" t="s">
        <v>122</v>
      </c>
      <c r="F70" s="29">
        <v>0.70599999999999996</v>
      </c>
      <c r="G70" s="29">
        <v>0.75</v>
      </c>
      <c r="H70" s="92"/>
    </row>
    <row r="71" spans="1:8" ht="29.1">
      <c r="A71" s="165"/>
      <c r="B71" s="89" t="s">
        <v>36</v>
      </c>
      <c r="C71" s="52" t="s">
        <v>57</v>
      </c>
      <c r="D71" s="52" t="s">
        <v>121</v>
      </c>
      <c r="E71" s="81" t="s">
        <v>122</v>
      </c>
      <c r="F71" s="84">
        <v>0.48799999999999999</v>
      </c>
      <c r="G71" s="84">
        <v>0.5</v>
      </c>
      <c r="H71" s="92"/>
    </row>
    <row r="72" spans="1:8">
      <c r="A72" s="163" t="s">
        <v>45</v>
      </c>
      <c r="B72" s="35" t="s">
        <v>46</v>
      </c>
      <c r="C72" s="86" t="s">
        <v>57</v>
      </c>
      <c r="D72" s="51" t="s">
        <v>110</v>
      </c>
      <c r="E72" s="90" t="s">
        <v>111</v>
      </c>
      <c r="F72" s="29">
        <v>0.50800000000000001</v>
      </c>
      <c r="G72" s="29">
        <v>0.53800000000000003</v>
      </c>
      <c r="H72" s="92"/>
    </row>
    <row r="73" spans="1:8">
      <c r="A73" s="164"/>
      <c r="B73" s="35" t="s">
        <v>46</v>
      </c>
      <c r="C73" s="86" t="s">
        <v>57</v>
      </c>
      <c r="D73" s="51" t="s">
        <v>110</v>
      </c>
      <c r="E73" s="90" t="s">
        <v>112</v>
      </c>
      <c r="F73" s="29">
        <v>0.878</v>
      </c>
      <c r="G73" s="29">
        <v>0.88800000000000001</v>
      </c>
      <c r="H73" s="92"/>
    </row>
    <row r="74" spans="1:8">
      <c r="A74" s="164"/>
      <c r="B74" s="35" t="s">
        <v>46</v>
      </c>
      <c r="C74" s="86" t="s">
        <v>57</v>
      </c>
      <c r="D74" s="51" t="s">
        <v>110</v>
      </c>
      <c r="E74" s="91" t="s">
        <v>113</v>
      </c>
      <c r="F74" s="29">
        <v>0.91700000000000004</v>
      </c>
      <c r="G74" s="29">
        <v>0.92</v>
      </c>
      <c r="H74" s="92"/>
    </row>
    <row r="75" spans="1:8">
      <c r="A75" s="164"/>
      <c r="B75" s="35" t="s">
        <v>46</v>
      </c>
      <c r="C75" s="35" t="s">
        <v>57</v>
      </c>
      <c r="D75" s="51" t="s">
        <v>110</v>
      </c>
      <c r="E75" s="51" t="s">
        <v>114</v>
      </c>
      <c r="F75" s="29">
        <v>0.92</v>
      </c>
      <c r="G75" s="29">
        <v>0.92</v>
      </c>
      <c r="H75" s="92"/>
    </row>
    <row r="76" spans="1:8" ht="29.1">
      <c r="A76" s="164"/>
      <c r="B76" s="35" t="s">
        <v>46</v>
      </c>
      <c r="C76" s="52" t="s">
        <v>57</v>
      </c>
      <c r="D76" s="52" t="s">
        <v>110</v>
      </c>
      <c r="E76" s="52" t="s">
        <v>115</v>
      </c>
      <c r="F76" s="29">
        <v>0.42499999999999999</v>
      </c>
      <c r="G76" s="29">
        <v>0.45</v>
      </c>
      <c r="H76" s="92"/>
    </row>
    <row r="77" spans="1:8">
      <c r="A77" s="164"/>
      <c r="B77" s="51" t="s">
        <v>47</v>
      </c>
      <c r="C77" s="86" t="s">
        <v>57</v>
      </c>
      <c r="D77" s="51" t="s">
        <v>110</v>
      </c>
      <c r="E77" s="90" t="s">
        <v>111</v>
      </c>
      <c r="F77" s="29">
        <v>0.315</v>
      </c>
      <c r="G77" s="29">
        <v>0.4</v>
      </c>
      <c r="H77" s="92"/>
    </row>
    <row r="78" spans="1:8">
      <c r="A78" s="164"/>
      <c r="B78" s="51" t="s">
        <v>47</v>
      </c>
      <c r="C78" s="86" t="s">
        <v>57</v>
      </c>
      <c r="D78" s="51" t="s">
        <v>110</v>
      </c>
      <c r="E78" s="90" t="s">
        <v>112</v>
      </c>
      <c r="F78" s="29">
        <v>0.53800000000000003</v>
      </c>
      <c r="G78" s="84">
        <v>0.55000000000000004</v>
      </c>
      <c r="H78" s="92"/>
    </row>
    <row r="79" spans="1:8">
      <c r="A79" s="164"/>
      <c r="B79" s="51" t="s">
        <v>47</v>
      </c>
      <c r="C79" s="86" t="s">
        <v>57</v>
      </c>
      <c r="D79" s="51" t="s">
        <v>110</v>
      </c>
      <c r="E79" s="91" t="s">
        <v>113</v>
      </c>
      <c r="F79" s="29">
        <v>0.80900000000000005</v>
      </c>
      <c r="G79" s="29">
        <v>0.85</v>
      </c>
      <c r="H79" s="92"/>
    </row>
    <row r="80" spans="1:8">
      <c r="A80" s="164"/>
      <c r="B80" s="51" t="s">
        <v>47</v>
      </c>
      <c r="C80" s="35" t="s">
        <v>57</v>
      </c>
      <c r="D80" s="51" t="s">
        <v>110</v>
      </c>
      <c r="E80" s="51" t="s">
        <v>114</v>
      </c>
      <c r="F80" s="29">
        <v>0.79700000000000004</v>
      </c>
      <c r="G80" s="29">
        <v>0.8</v>
      </c>
      <c r="H80" s="92"/>
    </row>
    <row r="81" spans="1:8" ht="29.1">
      <c r="A81" s="164"/>
      <c r="B81" s="51" t="s">
        <v>47</v>
      </c>
      <c r="C81" s="52" t="s">
        <v>57</v>
      </c>
      <c r="D81" s="52" t="s">
        <v>110</v>
      </c>
      <c r="E81" s="52" t="s">
        <v>115</v>
      </c>
      <c r="F81" s="29">
        <v>0.16300000000000001</v>
      </c>
      <c r="G81" s="29">
        <v>0.21</v>
      </c>
      <c r="H81" s="92"/>
    </row>
    <row r="82" spans="1:8">
      <c r="A82" s="164"/>
      <c r="B82" s="51" t="s">
        <v>48</v>
      </c>
      <c r="C82" s="86" t="s">
        <v>57</v>
      </c>
      <c r="D82" s="51" t="s">
        <v>110</v>
      </c>
      <c r="E82" s="90" t="s">
        <v>111</v>
      </c>
      <c r="F82" s="29">
        <v>0.50700000000000001</v>
      </c>
      <c r="G82" s="29">
        <v>0.6</v>
      </c>
      <c r="H82" s="92"/>
    </row>
    <row r="83" spans="1:8">
      <c r="A83" s="164"/>
      <c r="B83" s="51" t="s">
        <v>48</v>
      </c>
      <c r="C83" s="86" t="s">
        <v>57</v>
      </c>
      <c r="D83" s="51" t="s">
        <v>110</v>
      </c>
      <c r="E83" s="90" t="s">
        <v>112</v>
      </c>
      <c r="F83" s="29">
        <v>0.39500000000000002</v>
      </c>
      <c r="G83" s="29">
        <v>0.45</v>
      </c>
      <c r="H83" s="92"/>
    </row>
    <row r="84" spans="1:8">
      <c r="A84" s="164"/>
      <c r="B84" s="51" t="s">
        <v>48</v>
      </c>
      <c r="C84" s="86" t="s">
        <v>57</v>
      </c>
      <c r="D84" s="51" t="s">
        <v>110</v>
      </c>
      <c r="E84" s="91" t="s">
        <v>113</v>
      </c>
      <c r="F84" s="29">
        <v>0.76800000000000002</v>
      </c>
      <c r="G84" s="29">
        <v>0.8</v>
      </c>
      <c r="H84" s="92"/>
    </row>
    <row r="85" spans="1:8">
      <c r="A85" s="164"/>
      <c r="B85" s="51" t="s">
        <v>48</v>
      </c>
      <c r="C85" s="35" t="s">
        <v>57</v>
      </c>
      <c r="D85" s="51" t="s">
        <v>110</v>
      </c>
      <c r="E85" s="51" t="s">
        <v>114</v>
      </c>
      <c r="F85" s="29">
        <v>0.748</v>
      </c>
      <c r="G85" s="29">
        <v>0.8</v>
      </c>
      <c r="H85" s="92"/>
    </row>
    <row r="86" spans="1:8" ht="29.1">
      <c r="A86" s="164"/>
      <c r="B86" s="51" t="s">
        <v>48</v>
      </c>
      <c r="C86" s="52" t="s">
        <v>57</v>
      </c>
      <c r="D86" s="52" t="s">
        <v>110</v>
      </c>
      <c r="E86" s="52" t="s">
        <v>115</v>
      </c>
      <c r="F86" s="29">
        <v>0.216</v>
      </c>
      <c r="G86" s="29">
        <v>0.43</v>
      </c>
      <c r="H86" s="92"/>
    </row>
    <row r="87" spans="1:8" ht="29.1">
      <c r="A87" s="164"/>
      <c r="B87" s="53" t="s">
        <v>36</v>
      </c>
      <c r="C87" s="35" t="s">
        <v>57</v>
      </c>
      <c r="D87" s="35" t="s">
        <v>116</v>
      </c>
      <c r="E87" s="80" t="s">
        <v>111</v>
      </c>
      <c r="F87" s="84">
        <v>0.433</v>
      </c>
      <c r="G87" s="84">
        <v>0.45500000000000002</v>
      </c>
      <c r="H87" s="92"/>
    </row>
    <row r="88" spans="1:8" ht="29.1">
      <c r="A88" s="164"/>
      <c r="B88" s="53" t="s">
        <v>36</v>
      </c>
      <c r="C88" s="35" t="s">
        <v>57</v>
      </c>
      <c r="D88" s="35" t="s">
        <v>116</v>
      </c>
      <c r="E88" s="80" t="s">
        <v>112</v>
      </c>
      <c r="F88" s="84">
        <v>0.32800000000000001</v>
      </c>
      <c r="G88" s="84">
        <v>0.35</v>
      </c>
      <c r="H88" s="92"/>
    </row>
    <row r="89" spans="1:8" ht="29.1">
      <c r="A89" s="164"/>
      <c r="B89" s="53" t="s">
        <v>36</v>
      </c>
      <c r="C89" s="35" t="s">
        <v>57</v>
      </c>
      <c r="D89" s="35" t="s">
        <v>116</v>
      </c>
      <c r="E89" s="80" t="s">
        <v>113</v>
      </c>
      <c r="F89" s="29">
        <v>0.80300000000000005</v>
      </c>
      <c r="G89" s="29">
        <v>0.85</v>
      </c>
      <c r="H89" s="92"/>
    </row>
    <row r="90" spans="1:8" ht="29.1">
      <c r="A90" s="164"/>
      <c r="B90" s="53" t="s">
        <v>36</v>
      </c>
      <c r="C90" s="35" t="s">
        <v>57</v>
      </c>
      <c r="D90" s="35" t="s">
        <v>116</v>
      </c>
      <c r="E90" s="80" t="s">
        <v>117</v>
      </c>
      <c r="F90" s="29">
        <v>0.78800000000000003</v>
      </c>
      <c r="G90" s="29">
        <v>0.8</v>
      </c>
      <c r="H90" s="92"/>
    </row>
    <row r="91" spans="1:8" ht="29.1">
      <c r="A91" s="164"/>
      <c r="B91" s="53" t="s">
        <v>36</v>
      </c>
      <c r="C91" s="52" t="s">
        <v>57</v>
      </c>
      <c r="D91" s="52" t="s">
        <v>116</v>
      </c>
      <c r="E91" s="81" t="s">
        <v>118</v>
      </c>
      <c r="F91" s="84">
        <v>0.14299999999999999</v>
      </c>
      <c r="G91" s="84">
        <v>0.19</v>
      </c>
      <c r="H91" s="92"/>
    </row>
    <row r="92" spans="1:8" ht="29.1">
      <c r="A92" s="164"/>
      <c r="B92" s="51" t="s">
        <v>36</v>
      </c>
      <c r="C92" s="35" t="s">
        <v>57</v>
      </c>
      <c r="D92" s="35" t="s">
        <v>119</v>
      </c>
      <c r="E92" s="80" t="s">
        <v>111</v>
      </c>
      <c r="F92" s="29">
        <v>0.45400000000000001</v>
      </c>
      <c r="G92" s="29">
        <v>0.5</v>
      </c>
      <c r="H92" s="92"/>
    </row>
    <row r="93" spans="1:8" ht="29.1">
      <c r="A93" s="164"/>
      <c r="B93" s="51" t="s">
        <v>36</v>
      </c>
      <c r="C93" s="35" t="s">
        <v>57</v>
      </c>
      <c r="D93" s="35" t="s">
        <v>119</v>
      </c>
      <c r="E93" s="80" t="s">
        <v>112</v>
      </c>
      <c r="F93" s="29">
        <v>0.34899999999999998</v>
      </c>
      <c r="G93" s="29">
        <v>0.36</v>
      </c>
      <c r="H93" s="92"/>
    </row>
    <row r="94" spans="1:8" ht="29.1">
      <c r="A94" s="164"/>
      <c r="B94" s="51" t="s">
        <v>36</v>
      </c>
      <c r="C94" s="35" t="s">
        <v>57</v>
      </c>
      <c r="D94" s="35" t="s">
        <v>119</v>
      </c>
      <c r="E94" s="80" t="s">
        <v>113</v>
      </c>
      <c r="F94" s="29">
        <v>0.85599999999999998</v>
      </c>
      <c r="G94" s="29">
        <v>0.9</v>
      </c>
      <c r="H94" s="92"/>
    </row>
    <row r="95" spans="1:8" ht="29.1">
      <c r="A95" s="164"/>
      <c r="B95" s="51" t="s">
        <v>36</v>
      </c>
      <c r="C95" s="35" t="s">
        <v>57</v>
      </c>
      <c r="D95" s="35" t="s">
        <v>119</v>
      </c>
      <c r="E95" s="80" t="s">
        <v>117</v>
      </c>
      <c r="F95" s="29">
        <v>0.84699999999999998</v>
      </c>
      <c r="G95" s="29">
        <v>0.85</v>
      </c>
      <c r="H95" s="92"/>
    </row>
    <row r="96" spans="1:8" ht="29.1">
      <c r="A96" s="164"/>
      <c r="B96" s="53" t="s">
        <v>36</v>
      </c>
      <c r="C96" s="52" t="s">
        <v>57</v>
      </c>
      <c r="D96" s="52" t="s">
        <v>119</v>
      </c>
      <c r="E96" s="81" t="s">
        <v>118</v>
      </c>
      <c r="F96" s="84">
        <v>0.16700000000000001</v>
      </c>
      <c r="G96" s="84">
        <v>0.2</v>
      </c>
      <c r="H96" s="92"/>
    </row>
    <row r="97" spans="1:8" ht="29.1">
      <c r="A97" s="164"/>
      <c r="B97" s="51" t="s">
        <v>36</v>
      </c>
      <c r="C97" s="35" t="s">
        <v>57</v>
      </c>
      <c r="D97" s="35" t="s">
        <v>124</v>
      </c>
      <c r="E97" s="80" t="s">
        <v>111</v>
      </c>
      <c r="F97" s="29">
        <v>0.46</v>
      </c>
      <c r="G97" s="29">
        <v>0.55000000000000004</v>
      </c>
      <c r="H97" s="92"/>
    </row>
    <row r="98" spans="1:8" ht="29.1">
      <c r="A98" s="164"/>
      <c r="B98" s="51" t="s">
        <v>36</v>
      </c>
      <c r="C98" s="35" t="s">
        <v>57</v>
      </c>
      <c r="D98" s="35" t="s">
        <v>124</v>
      </c>
      <c r="E98" s="80" t="s">
        <v>112</v>
      </c>
      <c r="F98" s="29">
        <v>0.40500000000000003</v>
      </c>
      <c r="G98" s="29">
        <v>0.45</v>
      </c>
      <c r="H98" s="92"/>
    </row>
    <row r="99" spans="1:8" ht="29.1">
      <c r="A99" s="164"/>
      <c r="B99" s="51" t="s">
        <v>36</v>
      </c>
      <c r="C99" s="35" t="s">
        <v>57</v>
      </c>
      <c r="D99" s="35" t="s">
        <v>124</v>
      </c>
      <c r="E99" s="80" t="s">
        <v>113</v>
      </c>
      <c r="F99" s="29">
        <v>0.82099999999999995</v>
      </c>
      <c r="G99" s="29">
        <v>0.9</v>
      </c>
      <c r="H99" s="92"/>
    </row>
    <row r="100" spans="1:8" ht="29.1">
      <c r="A100" s="164"/>
      <c r="B100" s="51" t="s">
        <v>36</v>
      </c>
      <c r="C100" s="35" t="s">
        <v>57</v>
      </c>
      <c r="D100" s="35" t="s">
        <v>124</v>
      </c>
      <c r="E100" s="80" t="s">
        <v>117</v>
      </c>
      <c r="F100" s="29">
        <v>0.81399999999999995</v>
      </c>
      <c r="G100" s="29">
        <v>0.85</v>
      </c>
      <c r="H100" s="92"/>
    </row>
    <row r="101" spans="1:8" ht="29.1">
      <c r="A101" s="164"/>
      <c r="B101" s="53" t="s">
        <v>36</v>
      </c>
      <c r="C101" s="52" t="s">
        <v>57</v>
      </c>
      <c r="D101" s="52" t="s">
        <v>124</v>
      </c>
      <c r="E101" s="81" t="s">
        <v>118</v>
      </c>
      <c r="F101" s="84">
        <v>0.16600000000000001</v>
      </c>
      <c r="G101" s="84">
        <v>0.2</v>
      </c>
      <c r="H101" s="92"/>
    </row>
    <row r="102" spans="1:8" ht="29.1">
      <c r="A102" s="164"/>
      <c r="B102" s="51" t="s">
        <v>46</v>
      </c>
      <c r="C102" s="35" t="s">
        <v>57</v>
      </c>
      <c r="D102" s="35" t="s">
        <v>125</v>
      </c>
      <c r="E102" s="51" t="s">
        <v>126</v>
      </c>
      <c r="F102" s="29">
        <v>0.51500000000000001</v>
      </c>
      <c r="G102" s="29">
        <v>0.52500000000000002</v>
      </c>
      <c r="H102" s="92"/>
    </row>
    <row r="103" spans="1:8" ht="29.1">
      <c r="A103" s="164"/>
      <c r="B103" s="51" t="s">
        <v>47</v>
      </c>
      <c r="C103" s="35" t="s">
        <v>57</v>
      </c>
      <c r="D103" s="35" t="s">
        <v>125</v>
      </c>
      <c r="E103" s="51" t="s">
        <v>126</v>
      </c>
      <c r="F103" s="29">
        <v>0.75</v>
      </c>
      <c r="G103" s="29">
        <v>0.78</v>
      </c>
      <c r="H103" s="92"/>
    </row>
    <row r="104" spans="1:8" ht="29.1">
      <c r="A104" s="164"/>
      <c r="B104" s="51" t="s">
        <v>48</v>
      </c>
      <c r="C104" s="35" t="s">
        <v>57</v>
      </c>
      <c r="D104" s="35" t="s">
        <v>125</v>
      </c>
      <c r="E104" s="51" t="s">
        <v>126</v>
      </c>
      <c r="F104" s="29">
        <v>0.47499999999999998</v>
      </c>
      <c r="G104" s="29">
        <v>0.55000000000000004</v>
      </c>
      <c r="H104" s="92"/>
    </row>
    <row r="105" spans="1:8" ht="29.1">
      <c r="A105" s="165"/>
      <c r="B105" s="52" t="s">
        <v>36</v>
      </c>
      <c r="C105" s="52" t="s">
        <v>57</v>
      </c>
      <c r="D105" s="52" t="s">
        <v>125</v>
      </c>
      <c r="E105" s="51" t="s">
        <v>126</v>
      </c>
      <c r="F105" s="84">
        <v>0.56999999999999995</v>
      </c>
      <c r="G105" s="84">
        <v>0.65</v>
      </c>
      <c r="H105" s="92"/>
    </row>
    <row r="106" spans="1:8" ht="29.1">
      <c r="A106" s="163" t="s">
        <v>49</v>
      </c>
      <c r="B106" s="35" t="s">
        <v>50</v>
      </c>
      <c r="C106" s="35" t="s">
        <v>57</v>
      </c>
      <c r="D106" s="35" t="s">
        <v>116</v>
      </c>
      <c r="E106" s="80" t="s">
        <v>111</v>
      </c>
      <c r="F106" s="29">
        <v>0.44800000000000001</v>
      </c>
      <c r="G106" s="29">
        <v>0.498</v>
      </c>
      <c r="H106" s="92"/>
    </row>
    <row r="107" spans="1:8" ht="29.1">
      <c r="A107" s="164"/>
      <c r="B107" s="35" t="s">
        <v>50</v>
      </c>
      <c r="C107" s="35" t="s">
        <v>57</v>
      </c>
      <c r="D107" s="35" t="s">
        <v>116</v>
      </c>
      <c r="E107" s="80" t="s">
        <v>112</v>
      </c>
      <c r="F107" s="29">
        <v>0.27600000000000002</v>
      </c>
      <c r="G107" s="29">
        <v>0.30600000000000005</v>
      </c>
      <c r="H107" s="92"/>
    </row>
    <row r="108" spans="1:8" ht="29.1">
      <c r="A108" s="164"/>
      <c r="B108" s="35" t="s">
        <v>50</v>
      </c>
      <c r="C108" s="35" t="s">
        <v>57</v>
      </c>
      <c r="D108" s="35" t="s">
        <v>116</v>
      </c>
      <c r="E108" s="80" t="s">
        <v>113</v>
      </c>
      <c r="F108" s="29">
        <v>0.49399999999999999</v>
      </c>
      <c r="G108" s="29">
        <v>0.59399999999999997</v>
      </c>
      <c r="H108" s="92"/>
    </row>
    <row r="109" spans="1:8" ht="29.1">
      <c r="A109" s="164"/>
      <c r="B109" s="35" t="s">
        <v>50</v>
      </c>
      <c r="C109" s="35" t="s">
        <v>57</v>
      </c>
      <c r="D109" s="35" t="s">
        <v>116</v>
      </c>
      <c r="E109" s="80" t="s">
        <v>117</v>
      </c>
      <c r="F109" s="29">
        <v>0.47099999999999997</v>
      </c>
      <c r="G109" s="29">
        <v>0.54099999999999993</v>
      </c>
      <c r="H109" s="92"/>
    </row>
    <row r="110" spans="1:8" ht="29.1">
      <c r="A110" s="164"/>
      <c r="B110" s="52" t="s">
        <v>50</v>
      </c>
      <c r="C110" s="52" t="s">
        <v>57</v>
      </c>
      <c r="D110" s="52" t="s">
        <v>116</v>
      </c>
      <c r="E110" s="81" t="s">
        <v>118</v>
      </c>
      <c r="F110" s="84">
        <v>0.126</v>
      </c>
      <c r="G110" s="84">
        <v>0.22600000000000001</v>
      </c>
      <c r="H110" s="92"/>
    </row>
    <row r="111" spans="1:8" ht="29.1">
      <c r="A111" s="164"/>
      <c r="B111" s="35" t="s">
        <v>50</v>
      </c>
      <c r="C111" s="35" t="s">
        <v>57</v>
      </c>
      <c r="D111" s="35" t="s">
        <v>119</v>
      </c>
      <c r="E111" s="80" t="s">
        <v>111</v>
      </c>
      <c r="F111" s="29">
        <v>0.67600000000000005</v>
      </c>
      <c r="G111" s="29">
        <v>0.72600000000000009</v>
      </c>
      <c r="H111" s="92"/>
    </row>
    <row r="112" spans="1:8" ht="29.1">
      <c r="A112" s="164"/>
      <c r="B112" s="35" t="s">
        <v>50</v>
      </c>
      <c r="C112" s="35" t="s">
        <v>57</v>
      </c>
      <c r="D112" s="35" t="s">
        <v>119</v>
      </c>
      <c r="E112" s="80" t="s">
        <v>112</v>
      </c>
      <c r="F112" s="29">
        <v>0.52700000000000002</v>
      </c>
      <c r="G112" s="29">
        <v>0.55700000000000005</v>
      </c>
      <c r="H112" s="92"/>
    </row>
    <row r="113" spans="1:8" ht="29.1">
      <c r="A113" s="164"/>
      <c r="B113" s="35" t="s">
        <v>50</v>
      </c>
      <c r="C113" s="35" t="s">
        <v>57</v>
      </c>
      <c r="D113" s="35" t="s">
        <v>119</v>
      </c>
      <c r="E113" s="80" t="s">
        <v>113</v>
      </c>
      <c r="F113" s="29">
        <v>0.63</v>
      </c>
      <c r="G113" s="29">
        <v>0.73</v>
      </c>
      <c r="H113" s="92"/>
    </row>
    <row r="114" spans="1:8" ht="29.1">
      <c r="A114" s="164"/>
      <c r="B114" s="35" t="s">
        <v>50</v>
      </c>
      <c r="C114" s="35" t="s">
        <v>57</v>
      </c>
      <c r="D114" s="35" t="s">
        <v>119</v>
      </c>
      <c r="E114" s="80" t="s">
        <v>117</v>
      </c>
      <c r="F114" s="29">
        <v>0.69799999999999995</v>
      </c>
      <c r="G114" s="29">
        <v>0.76800000000000002</v>
      </c>
      <c r="H114" s="92"/>
    </row>
    <row r="115" spans="1:8" ht="29.1">
      <c r="A115" s="164"/>
      <c r="B115" s="52" t="s">
        <v>50</v>
      </c>
      <c r="C115" s="52" t="s">
        <v>57</v>
      </c>
      <c r="D115" s="52" t="s">
        <v>119</v>
      </c>
      <c r="E115" s="81" t="s">
        <v>118</v>
      </c>
      <c r="F115" s="84">
        <v>0.28000000000000003</v>
      </c>
      <c r="G115" s="84">
        <v>0.38</v>
      </c>
      <c r="H115" s="92"/>
    </row>
    <row r="116" spans="1:8" ht="29.1">
      <c r="A116" s="164"/>
      <c r="B116" s="35" t="s">
        <v>50</v>
      </c>
      <c r="C116" s="35" t="s">
        <v>57</v>
      </c>
      <c r="D116" s="35" t="s">
        <v>124</v>
      </c>
      <c r="E116" s="80" t="s">
        <v>111</v>
      </c>
      <c r="F116" s="29">
        <v>0.69299999999999995</v>
      </c>
      <c r="G116" s="29">
        <v>0.74299999999999999</v>
      </c>
      <c r="H116" s="92"/>
    </row>
    <row r="117" spans="1:8" ht="29.1">
      <c r="A117" s="164"/>
      <c r="B117" s="35" t="s">
        <v>50</v>
      </c>
      <c r="C117" s="35" t="s">
        <v>57</v>
      </c>
      <c r="D117" s="35" t="s">
        <v>124</v>
      </c>
      <c r="E117" s="80" t="s">
        <v>112</v>
      </c>
      <c r="F117" s="29">
        <v>0.57399999999999995</v>
      </c>
      <c r="G117" s="29">
        <v>0.60399999999999998</v>
      </c>
      <c r="H117" s="92"/>
    </row>
    <row r="118" spans="1:8" ht="29.1">
      <c r="A118" s="164"/>
      <c r="B118" s="35" t="s">
        <v>50</v>
      </c>
      <c r="C118" s="35" t="s">
        <v>57</v>
      </c>
      <c r="D118" s="35" t="s">
        <v>124</v>
      </c>
      <c r="E118" s="80" t="s">
        <v>113</v>
      </c>
      <c r="F118" s="29">
        <v>0.65200000000000002</v>
      </c>
      <c r="G118" s="29">
        <v>0.752</v>
      </c>
      <c r="H118" s="92"/>
    </row>
    <row r="119" spans="1:8" ht="29.1">
      <c r="A119" s="164"/>
      <c r="B119" s="35" t="s">
        <v>50</v>
      </c>
      <c r="C119" s="35" t="s">
        <v>57</v>
      </c>
      <c r="D119" s="35" t="s">
        <v>124</v>
      </c>
      <c r="E119" s="80" t="s">
        <v>117</v>
      </c>
      <c r="F119" s="29">
        <v>0.71799999999999997</v>
      </c>
      <c r="G119" s="29">
        <v>0.78800000000000003</v>
      </c>
      <c r="H119" s="92"/>
    </row>
    <row r="120" spans="1:8" ht="29.1">
      <c r="A120" s="164"/>
      <c r="B120" s="52" t="s">
        <v>50</v>
      </c>
      <c r="C120" s="52" t="s">
        <v>57</v>
      </c>
      <c r="D120" s="52" t="s">
        <v>124</v>
      </c>
      <c r="E120" s="81" t="s">
        <v>118</v>
      </c>
      <c r="F120" s="84">
        <v>0.29699999999999999</v>
      </c>
      <c r="G120" s="84">
        <v>0.39700000000000002</v>
      </c>
      <c r="H120" s="92"/>
    </row>
    <row r="121" spans="1:8" ht="29.1">
      <c r="A121" s="165"/>
      <c r="B121" s="53" t="s">
        <v>50</v>
      </c>
      <c r="C121" s="52" t="s">
        <v>57</v>
      </c>
      <c r="D121" s="52" t="s">
        <v>125</v>
      </c>
      <c r="E121" s="53" t="s">
        <v>126</v>
      </c>
      <c r="F121" s="84">
        <v>0.38300000000000001</v>
      </c>
      <c r="G121" s="84">
        <v>0.443</v>
      </c>
      <c r="H121" s="92"/>
    </row>
    <row r="122" spans="1:8">
      <c r="F122" s="63"/>
      <c r="G122" s="63"/>
    </row>
  </sheetData>
  <mergeCells count="4">
    <mergeCell ref="A4:A37"/>
    <mergeCell ref="A38:A71"/>
    <mergeCell ref="A72:A105"/>
    <mergeCell ref="A106:A121"/>
  </mergeCells>
  <conditionalFormatting sqref="F72:G77 F78 F79:G93">
    <cfRule type="expression" dxfId="185" priority="7" stopIfTrue="1">
      <formula>_xludf.isblank</formula>
    </cfRule>
  </conditionalFormatting>
  <conditionalFormatting sqref="F72:G77 F78 F79:G94 F4:G67 F68:F71 F96:G121 H4:H121">
    <cfRule type="containsBlanks" dxfId="184" priority="8">
      <formula>LEN(TRIM(F4))=0</formula>
    </cfRule>
    <cfRule type="cellIs" priority="9" operator="equal">
      <formula>" "</formula>
    </cfRule>
    <cfRule type="cellIs" dxfId="183" priority="10" operator="equal">
      <formula>" "</formula>
    </cfRule>
  </conditionalFormatting>
  <conditionalFormatting sqref="F94:G94">
    <cfRule type="expression" dxfId="182" priority="11" stopIfTrue="1">
      <formula>_xludf.isblank</formula>
    </cfRule>
  </conditionalFormatting>
  <conditionalFormatting sqref="F95:G95">
    <cfRule type="containsBlanks" dxfId="181" priority="2">
      <formula>LEN(TRIM(F95))=0</formula>
    </cfRule>
    <cfRule type="cellIs" priority="3" operator="equal">
      <formula>" "</formula>
    </cfRule>
    <cfRule type="cellIs" dxfId="180" priority="4" operator="equal">
      <formula>" "</formula>
    </cfRule>
  </conditionalFormatting>
  <conditionalFormatting sqref="F95:G121">
    <cfRule type="expression" dxfId="179" priority="5" stopIfTrue="1">
      <formula>_xludf.isblank</formula>
    </cfRule>
  </conditionalFormatting>
  <conditionalFormatting sqref="G4:G67 F38:F71">
    <cfRule type="expression" dxfId="178" priority="6" stopIfTrue="1">
      <formula>_xludf.isblank</formula>
    </cfRule>
  </conditionalFormatting>
  <conditionalFormatting sqref="H72:H121">
    <cfRule type="expression" dxfId="177" priority="1" stopIfTrue="1">
      <formula>_xludf.isblank</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7623F-E242-4CDD-B831-56FDD4C7A504}">
  <sheetPr>
    <tabColor rgb="FF92D050"/>
  </sheetPr>
  <dimension ref="A1:E16"/>
  <sheetViews>
    <sheetView workbookViewId="0">
      <selection activeCell="E4" sqref="E4"/>
    </sheetView>
  </sheetViews>
  <sheetFormatPr defaultRowHeight="14.45"/>
  <cols>
    <col min="1" max="1" width="11.85546875" customWidth="1"/>
    <col min="2" max="2" width="13.140625" style="4" customWidth="1"/>
    <col min="4" max="4" width="12.140625" bestFit="1" customWidth="1"/>
  </cols>
  <sheetData>
    <row r="1" spans="1:5">
      <c r="A1" s="16" t="s">
        <v>127</v>
      </c>
    </row>
    <row r="3" spans="1:5">
      <c r="A3" s="2" t="s">
        <v>25</v>
      </c>
      <c r="B3" s="5" t="s">
        <v>71</v>
      </c>
      <c r="C3" s="2" t="s">
        <v>28</v>
      </c>
      <c r="D3" s="2" t="s">
        <v>29</v>
      </c>
      <c r="E3" s="2" t="s">
        <v>30</v>
      </c>
    </row>
    <row r="4" spans="1:5">
      <c r="A4" s="178" t="s">
        <v>31</v>
      </c>
      <c r="B4" s="35" t="s">
        <v>32</v>
      </c>
      <c r="C4" s="28">
        <v>0.311</v>
      </c>
      <c r="D4" s="28">
        <v>0.32600000000000001</v>
      </c>
      <c r="E4" s="92"/>
    </row>
    <row r="5" spans="1:5">
      <c r="A5" s="179"/>
      <c r="B5" s="86" t="s">
        <v>34</v>
      </c>
      <c r="C5" s="28">
        <v>0.123</v>
      </c>
      <c r="D5" s="28">
        <v>0.13800000000000001</v>
      </c>
      <c r="E5" s="92"/>
    </row>
    <row r="6" spans="1:5">
      <c r="A6" s="179"/>
      <c r="B6" s="51" t="s">
        <v>128</v>
      </c>
      <c r="C6" s="28">
        <v>0.34100000000000003</v>
      </c>
      <c r="D6" s="28">
        <v>0.35600000000000004</v>
      </c>
      <c r="E6" s="92"/>
    </row>
    <row r="7" spans="1:5">
      <c r="A7" s="180"/>
      <c r="B7" s="53" t="s">
        <v>36</v>
      </c>
      <c r="C7" s="31">
        <v>0.255</v>
      </c>
      <c r="D7" s="31">
        <v>0.27</v>
      </c>
      <c r="E7" s="92"/>
    </row>
    <row r="8" spans="1:5">
      <c r="A8" s="178" t="s">
        <v>41</v>
      </c>
      <c r="B8" s="56" t="s">
        <v>42</v>
      </c>
      <c r="C8" s="28">
        <v>0.91300000000000003</v>
      </c>
      <c r="D8" s="28">
        <v>0.95300000000000007</v>
      </c>
      <c r="E8" s="92"/>
    </row>
    <row r="9" spans="1:5">
      <c r="A9" s="179"/>
      <c r="B9" s="57" t="s">
        <v>43</v>
      </c>
      <c r="C9" s="28">
        <v>0.85599999999999998</v>
      </c>
      <c r="D9" s="28">
        <v>0.89600000000000002</v>
      </c>
      <c r="E9" s="92"/>
    </row>
    <row r="10" spans="1:5">
      <c r="A10" s="179"/>
      <c r="B10" s="57" t="s">
        <v>44</v>
      </c>
      <c r="C10" s="28">
        <v>0.69199999999999995</v>
      </c>
      <c r="D10" s="28">
        <v>0.73199999999999998</v>
      </c>
      <c r="E10" s="92"/>
    </row>
    <row r="11" spans="1:5">
      <c r="A11" s="180"/>
      <c r="B11" s="89" t="s">
        <v>36</v>
      </c>
      <c r="C11" s="31">
        <v>0.84599999999999997</v>
      </c>
      <c r="D11" s="31">
        <v>0.88600000000000001</v>
      </c>
      <c r="E11" s="92"/>
    </row>
    <row r="12" spans="1:5">
      <c r="A12" s="178" t="s">
        <v>45</v>
      </c>
      <c r="B12" s="35" t="s">
        <v>46</v>
      </c>
      <c r="C12" s="28">
        <v>0.52600000000000002</v>
      </c>
      <c r="D12" s="28">
        <v>0.57599999999999996</v>
      </c>
      <c r="E12" s="92"/>
    </row>
    <row r="13" spans="1:5">
      <c r="A13" s="179"/>
      <c r="B13" s="51" t="s">
        <v>47</v>
      </c>
      <c r="C13" s="28">
        <v>0.66</v>
      </c>
      <c r="D13" s="28">
        <v>0.72</v>
      </c>
      <c r="E13" s="92"/>
    </row>
    <row r="14" spans="1:5">
      <c r="A14" s="179"/>
      <c r="B14" s="51" t="s">
        <v>48</v>
      </c>
      <c r="C14" s="28">
        <v>0.42399999999999999</v>
      </c>
      <c r="D14" s="28">
        <v>0.76</v>
      </c>
      <c r="E14" s="92"/>
    </row>
    <row r="15" spans="1:5">
      <c r="A15" s="180"/>
      <c r="B15" s="53" t="s">
        <v>36</v>
      </c>
      <c r="C15" s="31">
        <v>0.53</v>
      </c>
      <c r="D15" s="31">
        <v>0.7</v>
      </c>
      <c r="E15" s="92"/>
    </row>
    <row r="16" spans="1:5">
      <c r="A16" s="45" t="s">
        <v>49</v>
      </c>
      <c r="B16" s="52" t="s">
        <v>50</v>
      </c>
      <c r="C16" s="31">
        <v>0.77700000000000002</v>
      </c>
      <c r="D16" s="31">
        <v>0.79700000000000004</v>
      </c>
      <c r="E16" s="92"/>
    </row>
  </sheetData>
  <mergeCells count="3">
    <mergeCell ref="A4:A7"/>
    <mergeCell ref="A8:A11"/>
    <mergeCell ref="A12:A15"/>
  </mergeCells>
  <conditionalFormatting sqref="C8:C11">
    <cfRule type="expression" dxfId="176" priority="12" stopIfTrue="1">
      <formula>_xludf.isblank</formula>
    </cfRule>
  </conditionalFormatting>
  <conditionalFormatting sqref="C4:D11">
    <cfRule type="cellIs" priority="10" operator="equal">
      <formula>" "</formula>
    </cfRule>
  </conditionalFormatting>
  <conditionalFormatting sqref="C4:D11">
    <cfRule type="containsBlanks" dxfId="175" priority="9">
      <formula>LEN(TRIM(C4))=0</formula>
    </cfRule>
    <cfRule type="cellIs" dxfId="174" priority="11" operator="equal">
      <formula>" "</formula>
    </cfRule>
  </conditionalFormatting>
  <conditionalFormatting sqref="C12:D16">
    <cfRule type="expression" dxfId="173" priority="5" stopIfTrue="1">
      <formula>_xludf.isblank</formula>
    </cfRule>
  </conditionalFormatting>
  <conditionalFormatting sqref="D4:D11">
    <cfRule type="expression" dxfId="172" priority="4" stopIfTrue="1">
      <formula>_xludf.isblank</formula>
    </cfRule>
  </conditionalFormatting>
  <conditionalFormatting sqref="C12:D16">
    <cfRule type="containsBlanks" dxfId="171" priority="6">
      <formula>LEN(TRIM(C12))=0</formula>
    </cfRule>
    <cfRule type="cellIs" priority="7" operator="equal">
      <formula>" "</formula>
    </cfRule>
    <cfRule type="cellIs" dxfId="170" priority="8" operator="equal">
      <formula>" "</formula>
    </cfRule>
  </conditionalFormatting>
  <conditionalFormatting sqref="E4:E16">
    <cfRule type="containsBlanks" dxfId="169" priority="1">
      <formula>LEN(TRIM(E4))=0</formula>
    </cfRule>
    <cfRule type="cellIs" priority="2" operator="equal">
      <formula>" "</formula>
    </cfRule>
    <cfRule type="cellIs" dxfId="168" priority="3" operator="equal">
      <formula>" "</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48731-CF03-4617-87B3-4F2D93F9BCFD}">
  <sheetPr>
    <tabColor rgb="FF92D050"/>
  </sheetPr>
  <dimension ref="A1:L18"/>
  <sheetViews>
    <sheetView workbookViewId="0">
      <selection activeCell="J4" sqref="J4"/>
    </sheetView>
  </sheetViews>
  <sheetFormatPr defaultRowHeight="15"/>
  <cols>
    <col min="1" max="1" width="12.42578125" customWidth="1"/>
    <col min="2" max="2" width="18.42578125" customWidth="1"/>
    <col min="3" max="3" width="11.85546875" customWidth="1"/>
    <col min="4" max="4" width="20" customWidth="1"/>
    <col min="5" max="5" width="12.5703125" customWidth="1"/>
    <col min="6" max="6" width="15.140625" bestFit="1" customWidth="1"/>
    <col min="7" max="8" width="10.7109375" bestFit="1" customWidth="1"/>
    <col min="9" max="9" width="14.28515625" customWidth="1"/>
    <col min="10" max="10" width="13" customWidth="1"/>
    <col min="11" max="11" width="11.28515625" customWidth="1"/>
    <col min="12" max="12" width="18.140625" customWidth="1"/>
  </cols>
  <sheetData>
    <row r="1" spans="1:12">
      <c r="A1" s="16" t="s">
        <v>129</v>
      </c>
    </row>
    <row r="3" spans="1:12" ht="15.75">
      <c r="A3" s="194" t="s">
        <v>25</v>
      </c>
      <c r="B3" s="194" t="s">
        <v>130</v>
      </c>
      <c r="C3" s="194" t="s">
        <v>53</v>
      </c>
      <c r="D3" s="194" t="s">
        <v>27</v>
      </c>
      <c r="E3" s="194" t="s">
        <v>28</v>
      </c>
      <c r="F3" s="194" t="s">
        <v>55</v>
      </c>
      <c r="G3" s="194" t="s">
        <v>131</v>
      </c>
      <c r="H3" s="194" t="s">
        <v>132</v>
      </c>
      <c r="I3" s="194" t="s">
        <v>93</v>
      </c>
      <c r="J3" s="195" t="s">
        <v>94</v>
      </c>
      <c r="K3" s="195" t="s">
        <v>133</v>
      </c>
      <c r="L3" s="195" t="s">
        <v>134</v>
      </c>
    </row>
    <row r="4" spans="1:12">
      <c r="A4" s="222" t="s">
        <v>31</v>
      </c>
      <c r="B4" s="149" t="s">
        <v>32</v>
      </c>
      <c r="C4" s="150" t="s">
        <v>57</v>
      </c>
      <c r="D4" s="150" t="s">
        <v>135</v>
      </c>
      <c r="E4" s="149" t="s">
        <v>98</v>
      </c>
      <c r="F4" s="149">
        <v>4331</v>
      </c>
      <c r="G4" s="149" t="s">
        <v>98</v>
      </c>
      <c r="H4" s="149" t="s">
        <v>98</v>
      </c>
      <c r="I4" s="149">
        <v>840</v>
      </c>
      <c r="J4" s="196"/>
      <c r="K4" s="196"/>
      <c r="L4" s="197">
        <f>SUM(G4:K4)</f>
        <v>840</v>
      </c>
    </row>
    <row r="5" spans="1:12">
      <c r="A5" s="223"/>
      <c r="B5" s="149" t="s">
        <v>32</v>
      </c>
      <c r="C5" s="150" t="s">
        <v>58</v>
      </c>
      <c r="D5" s="150" t="s">
        <v>135</v>
      </c>
      <c r="E5" s="149" t="s">
        <v>98</v>
      </c>
      <c r="F5" s="149">
        <v>4616</v>
      </c>
      <c r="G5" s="149" t="s">
        <v>98</v>
      </c>
      <c r="H5" s="149" t="s">
        <v>98</v>
      </c>
      <c r="I5" s="149">
        <v>964</v>
      </c>
      <c r="J5" s="196"/>
      <c r="K5" s="196"/>
      <c r="L5" s="197">
        <f>SUM(G5:K5)</f>
        <v>964</v>
      </c>
    </row>
    <row r="6" spans="1:12">
      <c r="A6" s="223"/>
      <c r="B6" s="149" t="s">
        <v>34</v>
      </c>
      <c r="C6" s="150" t="s">
        <v>57</v>
      </c>
      <c r="D6" s="150" t="s">
        <v>135</v>
      </c>
      <c r="E6" s="149" t="s">
        <v>98</v>
      </c>
      <c r="F6" s="149">
        <v>2428</v>
      </c>
      <c r="G6" s="149" t="s">
        <v>98</v>
      </c>
      <c r="H6" s="149" t="s">
        <v>98</v>
      </c>
      <c r="I6" s="149">
        <v>550</v>
      </c>
      <c r="J6" s="196"/>
      <c r="K6" s="196"/>
      <c r="L6" s="197">
        <f>SUM(G6:K6)</f>
        <v>550</v>
      </c>
    </row>
    <row r="7" spans="1:12">
      <c r="A7" s="223"/>
      <c r="B7" s="149" t="s">
        <v>34</v>
      </c>
      <c r="C7" s="150" t="s">
        <v>58</v>
      </c>
      <c r="D7" s="150" t="s">
        <v>135</v>
      </c>
      <c r="E7" s="149" t="s">
        <v>98</v>
      </c>
      <c r="F7" s="149">
        <v>2481</v>
      </c>
      <c r="G7" s="149" t="s">
        <v>98</v>
      </c>
      <c r="H7" s="149" t="s">
        <v>98</v>
      </c>
      <c r="I7" s="149">
        <v>525</v>
      </c>
      <c r="J7" s="196"/>
      <c r="K7" s="196"/>
      <c r="L7" s="197">
        <f>SUM(G7:K7)</f>
        <v>525</v>
      </c>
    </row>
    <row r="8" spans="1:12">
      <c r="A8" s="224"/>
      <c r="B8" s="151" t="s">
        <v>36</v>
      </c>
      <c r="C8" s="151" t="s">
        <v>36</v>
      </c>
      <c r="D8" s="151" t="s">
        <v>36</v>
      </c>
      <c r="E8" s="151" t="s">
        <v>98</v>
      </c>
      <c r="F8" s="151">
        <v>13856</v>
      </c>
      <c r="G8" s="149" t="s">
        <v>98</v>
      </c>
      <c r="H8" s="149" t="s">
        <v>98</v>
      </c>
      <c r="I8" s="151">
        <v>2879</v>
      </c>
      <c r="J8" s="196"/>
      <c r="K8" s="196"/>
      <c r="L8" s="197">
        <f>SUM(G8:K8)</f>
        <v>2879</v>
      </c>
    </row>
    <row r="9" spans="1:12">
      <c r="A9" s="222" t="s">
        <v>45</v>
      </c>
      <c r="B9" s="149" t="s">
        <v>46</v>
      </c>
      <c r="C9" s="150" t="s">
        <v>57</v>
      </c>
      <c r="D9" s="150" t="s">
        <v>135</v>
      </c>
      <c r="E9" s="149" t="s">
        <v>98</v>
      </c>
      <c r="F9" s="149">
        <v>2583</v>
      </c>
      <c r="G9" s="149" t="s">
        <v>98</v>
      </c>
      <c r="H9" s="152">
        <v>157</v>
      </c>
      <c r="I9" s="149">
        <v>732</v>
      </c>
      <c r="J9" s="196"/>
      <c r="K9" s="196"/>
      <c r="L9" s="197">
        <f>SUM(G9:K9)</f>
        <v>889</v>
      </c>
    </row>
    <row r="10" spans="1:12">
      <c r="A10" s="223"/>
      <c r="B10" s="149" t="s">
        <v>46</v>
      </c>
      <c r="C10" s="150" t="s">
        <v>58</v>
      </c>
      <c r="D10" s="150" t="s">
        <v>135</v>
      </c>
      <c r="E10" s="149" t="s">
        <v>98</v>
      </c>
      <c r="F10" s="149">
        <v>3125</v>
      </c>
      <c r="G10" s="149" t="s">
        <v>98</v>
      </c>
      <c r="H10" s="147">
        <v>204</v>
      </c>
      <c r="I10" s="149">
        <v>944</v>
      </c>
      <c r="J10" s="196"/>
      <c r="K10" s="196"/>
      <c r="L10" s="197">
        <f>SUM(G10:K10)</f>
        <v>1148</v>
      </c>
    </row>
    <row r="11" spans="1:12">
      <c r="A11" s="223"/>
      <c r="B11" s="149" t="s">
        <v>47</v>
      </c>
      <c r="C11" s="150" t="s">
        <v>57</v>
      </c>
      <c r="D11" s="150" t="s">
        <v>135</v>
      </c>
      <c r="E11" s="149" t="s">
        <v>98</v>
      </c>
      <c r="F11" s="149">
        <v>1800</v>
      </c>
      <c r="G11" s="149" t="s">
        <v>98</v>
      </c>
      <c r="H11" s="149" t="s">
        <v>98</v>
      </c>
      <c r="I11" s="149" t="s">
        <v>98</v>
      </c>
      <c r="J11" s="196"/>
      <c r="K11" s="196"/>
      <c r="L11" s="197">
        <f>SUM(G11:K11)</f>
        <v>0</v>
      </c>
    </row>
    <row r="12" spans="1:12">
      <c r="A12" s="223"/>
      <c r="B12" s="149" t="s">
        <v>47</v>
      </c>
      <c r="C12" s="150" t="s">
        <v>58</v>
      </c>
      <c r="D12" s="150" t="s">
        <v>135</v>
      </c>
      <c r="E12" s="149" t="s">
        <v>98</v>
      </c>
      <c r="F12" s="149">
        <v>1350</v>
      </c>
      <c r="G12" s="149" t="s">
        <v>98</v>
      </c>
      <c r="H12" s="149" t="s">
        <v>98</v>
      </c>
      <c r="I12" s="149" t="s">
        <v>98</v>
      </c>
      <c r="J12" s="196"/>
      <c r="K12" s="196"/>
      <c r="L12" s="197">
        <f>SUM(G12:K12)</f>
        <v>0</v>
      </c>
    </row>
    <row r="13" spans="1:12">
      <c r="A13" s="223"/>
      <c r="B13" s="149" t="s">
        <v>48</v>
      </c>
      <c r="C13" s="150" t="s">
        <v>57</v>
      </c>
      <c r="D13" s="150" t="s">
        <v>135</v>
      </c>
      <c r="E13" s="149" t="s">
        <v>98</v>
      </c>
      <c r="F13" s="149">
        <v>1674</v>
      </c>
      <c r="G13" s="149" t="s">
        <v>98</v>
      </c>
      <c r="H13" s="152">
        <v>278</v>
      </c>
      <c r="I13" s="149">
        <v>416</v>
      </c>
      <c r="J13" s="196"/>
      <c r="K13" s="196"/>
      <c r="L13" s="197">
        <f>SUM(G13:K13)</f>
        <v>694</v>
      </c>
    </row>
    <row r="14" spans="1:12">
      <c r="A14" s="223"/>
      <c r="B14" s="149" t="s">
        <v>48</v>
      </c>
      <c r="C14" s="150" t="s">
        <v>58</v>
      </c>
      <c r="D14" s="150" t="s">
        <v>135</v>
      </c>
      <c r="E14" s="149" t="s">
        <v>98</v>
      </c>
      <c r="F14" s="149">
        <v>1790</v>
      </c>
      <c r="G14" s="149" t="s">
        <v>98</v>
      </c>
      <c r="H14" s="147">
        <v>319</v>
      </c>
      <c r="I14" s="149">
        <v>475</v>
      </c>
      <c r="J14" s="196"/>
      <c r="K14" s="196"/>
      <c r="L14" s="197">
        <f>SUM(G14:K14)</f>
        <v>794</v>
      </c>
    </row>
    <row r="15" spans="1:12">
      <c r="A15" s="224"/>
      <c r="B15" s="151" t="s">
        <v>36</v>
      </c>
      <c r="C15" s="151" t="s">
        <v>36</v>
      </c>
      <c r="D15" s="151" t="s">
        <v>36</v>
      </c>
      <c r="E15" s="151" t="s">
        <v>98</v>
      </c>
      <c r="F15" s="151">
        <v>12322</v>
      </c>
      <c r="G15" s="149" t="s">
        <v>98</v>
      </c>
      <c r="H15" s="148">
        <v>958</v>
      </c>
      <c r="I15" s="151">
        <v>2567</v>
      </c>
      <c r="J15" s="196"/>
      <c r="K15" s="196"/>
      <c r="L15" s="197">
        <f>SUM(G15:K15)</f>
        <v>3525</v>
      </c>
    </row>
    <row r="16" spans="1:12">
      <c r="A16" s="222" t="s">
        <v>49</v>
      </c>
      <c r="B16" s="149" t="s">
        <v>50</v>
      </c>
      <c r="C16" s="150" t="s">
        <v>57</v>
      </c>
      <c r="D16" s="150" t="s">
        <v>135</v>
      </c>
      <c r="E16" s="149" t="s">
        <v>98</v>
      </c>
      <c r="F16" s="149">
        <v>2288</v>
      </c>
      <c r="G16" s="149" t="s">
        <v>98</v>
      </c>
      <c r="H16" s="149" t="s">
        <v>98</v>
      </c>
      <c r="I16" s="151">
        <v>1144</v>
      </c>
      <c r="J16" s="196"/>
      <c r="K16" s="196"/>
      <c r="L16" s="197">
        <f>SUM(G16:K16)</f>
        <v>1144</v>
      </c>
    </row>
    <row r="17" spans="1:12">
      <c r="A17" s="223"/>
      <c r="B17" s="149" t="s">
        <v>50</v>
      </c>
      <c r="C17" s="150" t="s">
        <v>58</v>
      </c>
      <c r="D17" s="150" t="s">
        <v>135</v>
      </c>
      <c r="E17" s="149" t="s">
        <v>98</v>
      </c>
      <c r="F17" s="149">
        <v>3472</v>
      </c>
      <c r="G17" s="149" t="s">
        <v>98</v>
      </c>
      <c r="H17" s="149" t="s">
        <v>98</v>
      </c>
      <c r="I17" s="151">
        <v>1736</v>
      </c>
      <c r="J17" s="196"/>
      <c r="K17" s="196"/>
      <c r="L17" s="197">
        <f>SUM(G17:K17)</f>
        <v>1736</v>
      </c>
    </row>
    <row r="18" spans="1:12">
      <c r="A18" s="224"/>
      <c r="B18" s="151" t="s">
        <v>36</v>
      </c>
      <c r="C18" s="151" t="s">
        <v>36</v>
      </c>
      <c r="D18" s="151" t="s">
        <v>36</v>
      </c>
      <c r="E18" s="151" t="s">
        <v>98</v>
      </c>
      <c r="F18" s="151">
        <v>5760</v>
      </c>
      <c r="G18" s="149" t="s">
        <v>98</v>
      </c>
      <c r="H18" s="149" t="s">
        <v>98</v>
      </c>
      <c r="I18" s="151">
        <v>2880</v>
      </c>
      <c r="J18" s="196"/>
      <c r="K18" s="196"/>
      <c r="L18" s="197">
        <f>SUM(G18:K18)</f>
        <v>2880</v>
      </c>
    </row>
  </sheetData>
  <mergeCells count="3">
    <mergeCell ref="A4:A8"/>
    <mergeCell ref="A9:A15"/>
    <mergeCell ref="A16:A18"/>
  </mergeCells>
  <conditionalFormatting sqref="J4:K18">
    <cfRule type="containsBlanks" dxfId="167" priority="4">
      <formula>LEN(TRIM(J4))=0</formula>
    </cfRule>
    <cfRule type="cellIs" priority="5" operator="equal">
      <formula>" "</formula>
    </cfRule>
    <cfRule type="cellIs" dxfId="166" priority="6" operator="equal">
      <formula>" "</formula>
    </cfRule>
  </conditionalFormatting>
  <conditionalFormatting sqref="L4:L18">
    <cfRule type="containsBlanks" dxfId="165" priority="1">
      <formula>LEN(TRIM(L4))=0</formula>
    </cfRule>
    <cfRule type="cellIs" priority="2" operator="equal">
      <formula>" "</formula>
    </cfRule>
    <cfRule type="cellIs" dxfId="164" priority="3" operator="equal">
      <formula>" "</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633CC-8395-4371-9ECC-D22469199600}">
  <sheetPr>
    <tabColor rgb="FF92D050"/>
  </sheetPr>
  <dimension ref="A1:H49"/>
  <sheetViews>
    <sheetView topLeftCell="A11" workbookViewId="0">
      <selection activeCell="B11" sqref="B11"/>
    </sheetView>
  </sheetViews>
  <sheetFormatPr defaultColWidth="8.7109375" defaultRowHeight="14.45"/>
  <cols>
    <col min="1" max="1" width="12.5703125" style="63" customWidth="1"/>
    <col min="2" max="2" width="13.85546875" style="62" customWidth="1"/>
    <col min="3" max="3" width="11.28515625" style="62" customWidth="1"/>
    <col min="4" max="4" width="19.140625" style="62" customWidth="1"/>
    <col min="5" max="5" width="8.7109375" style="63"/>
    <col min="6" max="6" width="13.85546875" style="63" customWidth="1"/>
    <col min="7" max="7" width="9.5703125" style="63" bestFit="1" customWidth="1"/>
    <col min="8" max="16384" width="8.7109375" style="63"/>
  </cols>
  <sheetData>
    <row r="1" spans="1:8">
      <c r="A1" s="79" t="s">
        <v>136</v>
      </c>
    </row>
    <row r="3" spans="1:8">
      <c r="A3" s="65" t="s">
        <v>25</v>
      </c>
      <c r="B3" s="64" t="s">
        <v>71</v>
      </c>
      <c r="C3" s="64" t="s">
        <v>53</v>
      </c>
      <c r="D3" s="64" t="s">
        <v>72</v>
      </c>
      <c r="E3" s="65" t="s">
        <v>28</v>
      </c>
      <c r="F3" s="65" t="s">
        <v>29</v>
      </c>
      <c r="G3" s="65" t="s">
        <v>94</v>
      </c>
      <c r="H3" s="65" t="s">
        <v>30</v>
      </c>
    </row>
    <row r="4" spans="1:8">
      <c r="A4" s="166" t="s">
        <v>31</v>
      </c>
      <c r="B4" s="66" t="s">
        <v>32</v>
      </c>
      <c r="C4" s="100" t="s">
        <v>57</v>
      </c>
      <c r="D4" s="66" t="s">
        <v>33</v>
      </c>
      <c r="E4" s="28">
        <v>0.13300000000000001</v>
      </c>
      <c r="F4" s="28">
        <v>0.14400000000000002</v>
      </c>
      <c r="G4" s="28"/>
      <c r="H4" s="92"/>
    </row>
    <row r="5" spans="1:8">
      <c r="A5" s="167"/>
      <c r="B5" s="66" t="s">
        <v>34</v>
      </c>
      <c r="C5" s="100" t="s">
        <v>57</v>
      </c>
      <c r="D5" s="66" t="s">
        <v>33</v>
      </c>
      <c r="E5" s="28">
        <v>0.19</v>
      </c>
      <c r="F5" s="28">
        <v>0.20100000000000001</v>
      </c>
      <c r="G5" s="28"/>
      <c r="H5" s="92"/>
    </row>
    <row r="6" spans="1:8">
      <c r="A6" s="167"/>
      <c r="B6" s="100" t="s">
        <v>35</v>
      </c>
      <c r="C6" s="100" t="s">
        <v>57</v>
      </c>
      <c r="D6" s="66" t="s">
        <v>33</v>
      </c>
      <c r="E6" s="28">
        <v>9.6000000000000002E-2</v>
      </c>
      <c r="F6" s="28">
        <v>0.107</v>
      </c>
      <c r="G6" s="28"/>
      <c r="H6" s="92"/>
    </row>
    <row r="7" spans="1:8">
      <c r="A7" s="167"/>
      <c r="B7" s="66" t="s">
        <v>36</v>
      </c>
      <c r="C7" s="100" t="s">
        <v>57</v>
      </c>
      <c r="D7" s="105" t="s">
        <v>74</v>
      </c>
      <c r="E7" s="28">
        <v>0.107</v>
      </c>
      <c r="F7" s="28">
        <v>0.11799999999999999</v>
      </c>
      <c r="G7" s="28"/>
      <c r="H7" s="92"/>
    </row>
    <row r="8" spans="1:8">
      <c r="A8" s="167"/>
      <c r="B8" s="66" t="s">
        <v>36</v>
      </c>
      <c r="C8" s="100" t="s">
        <v>57</v>
      </c>
      <c r="D8" s="105" t="s">
        <v>75</v>
      </c>
      <c r="E8" s="28">
        <v>0.13300000000000001</v>
      </c>
      <c r="F8" s="28">
        <v>0.14400000000000002</v>
      </c>
      <c r="G8" s="28"/>
      <c r="H8" s="92"/>
    </row>
    <row r="9" spans="1:8">
      <c r="A9" s="167"/>
      <c r="B9" s="66" t="s">
        <v>36</v>
      </c>
      <c r="C9" s="100" t="s">
        <v>57</v>
      </c>
      <c r="D9" s="105" t="s">
        <v>76</v>
      </c>
      <c r="E9" s="28">
        <v>0.155</v>
      </c>
      <c r="F9" s="28">
        <v>0.16600000000000001</v>
      </c>
      <c r="G9" s="28"/>
      <c r="H9" s="92"/>
    </row>
    <row r="10" spans="1:8">
      <c r="A10" s="167"/>
      <c r="B10" s="69" t="s">
        <v>36</v>
      </c>
      <c r="C10" s="69" t="s">
        <v>57</v>
      </c>
      <c r="D10" s="69" t="s">
        <v>77</v>
      </c>
      <c r="E10" s="31">
        <v>0.13900000000000001</v>
      </c>
      <c r="F10" s="31">
        <v>0.15000000000000002</v>
      </c>
      <c r="G10" s="31"/>
      <c r="H10" s="92"/>
    </row>
    <row r="11" spans="1:8">
      <c r="A11" s="167"/>
      <c r="B11" s="66" t="s">
        <v>78</v>
      </c>
      <c r="C11" s="66" t="s">
        <v>36</v>
      </c>
      <c r="D11" s="66" t="s">
        <v>79</v>
      </c>
      <c r="E11" s="28">
        <v>6.6000000000000003E-2</v>
      </c>
      <c r="F11" s="28">
        <v>0.08</v>
      </c>
      <c r="G11" s="31"/>
      <c r="H11" s="92"/>
    </row>
    <row r="12" spans="1:8">
      <c r="A12" s="167"/>
      <c r="B12" s="66" t="s">
        <v>34</v>
      </c>
      <c r="C12" s="100" t="s">
        <v>36</v>
      </c>
      <c r="D12" s="66" t="s">
        <v>79</v>
      </c>
      <c r="E12" s="28">
        <v>8.2000000000000003E-2</v>
      </c>
      <c r="F12" s="28">
        <v>9.5000000000000001E-2</v>
      </c>
      <c r="G12" s="31"/>
      <c r="H12" s="92"/>
    </row>
    <row r="13" spans="1:8">
      <c r="A13" s="167"/>
      <c r="B13" s="100" t="s">
        <v>35</v>
      </c>
      <c r="C13" s="66" t="s">
        <v>36</v>
      </c>
      <c r="D13" s="66" t="s">
        <v>79</v>
      </c>
      <c r="E13" s="28">
        <v>8.3000000000000004E-2</v>
      </c>
      <c r="F13" s="28">
        <v>0.1</v>
      </c>
      <c r="G13" s="31"/>
      <c r="H13" s="92"/>
    </row>
    <row r="14" spans="1:8">
      <c r="A14" s="167"/>
      <c r="B14" s="66" t="s">
        <v>36</v>
      </c>
      <c r="C14" s="66" t="s">
        <v>57</v>
      </c>
      <c r="D14" s="66" t="s">
        <v>79</v>
      </c>
      <c r="E14" s="28">
        <v>8.4000000000000005E-2</v>
      </c>
      <c r="F14" s="28">
        <v>0.1</v>
      </c>
      <c r="G14" s="31"/>
      <c r="H14" s="92"/>
    </row>
    <row r="15" spans="1:8">
      <c r="A15" s="167"/>
      <c r="B15" s="66" t="s">
        <v>36</v>
      </c>
      <c r="C15" s="66" t="s">
        <v>58</v>
      </c>
      <c r="D15" s="66" t="s">
        <v>79</v>
      </c>
      <c r="E15" s="28">
        <v>7.5999999999999998E-2</v>
      </c>
      <c r="F15" s="28">
        <v>0.09</v>
      </c>
      <c r="G15" s="31"/>
      <c r="H15" s="92"/>
    </row>
    <row r="16" spans="1:8">
      <c r="A16" s="168"/>
      <c r="B16" s="69" t="s">
        <v>36</v>
      </c>
      <c r="C16" s="69" t="s">
        <v>137</v>
      </c>
      <c r="D16" s="66" t="s">
        <v>79</v>
      </c>
      <c r="E16" s="31">
        <v>0.08</v>
      </c>
      <c r="F16" s="31">
        <v>0.1</v>
      </c>
      <c r="G16" s="31"/>
      <c r="H16" s="92"/>
    </row>
    <row r="17" spans="1:8">
      <c r="A17" s="166" t="s">
        <v>41</v>
      </c>
      <c r="B17" s="72" t="s">
        <v>42</v>
      </c>
      <c r="C17" s="100" t="s">
        <v>57</v>
      </c>
      <c r="D17" s="66" t="s">
        <v>81</v>
      </c>
      <c r="E17" s="28">
        <v>2.9000000000000001E-2</v>
      </c>
      <c r="F17" s="28">
        <v>5.8999999999999997E-2</v>
      </c>
      <c r="G17" s="28"/>
      <c r="H17" s="92"/>
    </row>
    <row r="18" spans="1:8">
      <c r="A18" s="167"/>
      <c r="B18" s="102" t="s">
        <v>43</v>
      </c>
      <c r="C18" s="100" t="s">
        <v>57</v>
      </c>
      <c r="D18" s="66" t="s">
        <v>81</v>
      </c>
      <c r="E18" s="28">
        <v>6.0999999999999999E-2</v>
      </c>
      <c r="F18" s="28">
        <v>9.0999999999999998E-2</v>
      </c>
      <c r="G18" s="28"/>
      <c r="H18" s="92"/>
    </row>
    <row r="19" spans="1:8">
      <c r="A19" s="167"/>
      <c r="B19" s="102" t="s">
        <v>44</v>
      </c>
      <c r="C19" s="100" t="s">
        <v>57</v>
      </c>
      <c r="D19" s="66" t="s">
        <v>81</v>
      </c>
      <c r="E19" s="28">
        <v>5.0999999999999997E-2</v>
      </c>
      <c r="F19" s="28">
        <v>8.0999999999999989E-2</v>
      </c>
      <c r="G19" s="28"/>
      <c r="H19" s="92"/>
    </row>
    <row r="20" spans="1:8">
      <c r="A20" s="167"/>
      <c r="B20" s="102" t="s">
        <v>36</v>
      </c>
      <c r="C20" s="100" t="s">
        <v>57</v>
      </c>
      <c r="D20" s="105" t="s">
        <v>74</v>
      </c>
      <c r="E20" s="28">
        <v>6.8000000000000005E-2</v>
      </c>
      <c r="F20" s="28">
        <v>9.8000000000000004E-2</v>
      </c>
      <c r="G20" s="28"/>
      <c r="H20" s="92"/>
    </row>
    <row r="21" spans="1:8">
      <c r="A21" s="167"/>
      <c r="B21" s="102" t="s">
        <v>36</v>
      </c>
      <c r="C21" s="100" t="s">
        <v>57</v>
      </c>
      <c r="D21" s="105" t="s">
        <v>75</v>
      </c>
      <c r="E21" s="28">
        <v>0.05</v>
      </c>
      <c r="F21" s="28">
        <v>0.08</v>
      </c>
      <c r="G21" s="28"/>
      <c r="H21" s="92"/>
    </row>
    <row r="22" spans="1:8">
      <c r="A22" s="167"/>
      <c r="B22" s="102" t="s">
        <v>36</v>
      </c>
      <c r="C22" s="100" t="s">
        <v>57</v>
      </c>
      <c r="D22" s="105" t="s">
        <v>76</v>
      </c>
      <c r="E22" s="28">
        <v>3.5000000000000003E-2</v>
      </c>
      <c r="F22" s="28">
        <v>6.5000000000000002E-2</v>
      </c>
      <c r="G22" s="28"/>
      <c r="H22" s="92"/>
    </row>
    <row r="23" spans="1:8" ht="15.95">
      <c r="A23" s="167"/>
      <c r="B23" s="103" t="s">
        <v>36</v>
      </c>
      <c r="C23" s="69" t="s">
        <v>57</v>
      </c>
      <c r="D23" s="69" t="s">
        <v>77</v>
      </c>
      <c r="E23" s="31">
        <v>4.8000000000000001E-2</v>
      </c>
      <c r="F23" s="31">
        <v>7.8E-2</v>
      </c>
      <c r="G23" s="31"/>
      <c r="H23" s="92"/>
    </row>
    <row r="24" spans="1:8">
      <c r="A24" s="167"/>
      <c r="B24" s="102" t="s">
        <v>42</v>
      </c>
      <c r="C24" s="66" t="s">
        <v>36</v>
      </c>
      <c r="D24" s="66" t="s">
        <v>79</v>
      </c>
      <c r="E24" s="28">
        <v>0</v>
      </c>
      <c r="F24" s="28">
        <v>0.02</v>
      </c>
      <c r="G24" s="28"/>
      <c r="H24" s="92"/>
    </row>
    <row r="25" spans="1:8">
      <c r="A25" s="167"/>
      <c r="B25" s="102" t="s">
        <v>43</v>
      </c>
      <c r="C25" s="100" t="s">
        <v>36</v>
      </c>
      <c r="D25" s="66" t="s">
        <v>79</v>
      </c>
      <c r="E25" s="28">
        <v>1.4999999999999999E-2</v>
      </c>
      <c r="F25" s="28">
        <v>3.5000000000000003E-2</v>
      </c>
      <c r="G25" s="28"/>
      <c r="H25" s="92"/>
    </row>
    <row r="26" spans="1:8">
      <c r="A26" s="167"/>
      <c r="B26" s="102" t="s">
        <v>44</v>
      </c>
      <c r="C26" s="66" t="s">
        <v>36</v>
      </c>
      <c r="D26" s="66" t="s">
        <v>79</v>
      </c>
      <c r="E26" s="28">
        <v>3.1E-2</v>
      </c>
      <c r="F26" s="28">
        <v>5.1000000000000004E-2</v>
      </c>
      <c r="G26" s="28"/>
      <c r="H26" s="92"/>
    </row>
    <row r="27" spans="1:8">
      <c r="A27" s="167"/>
      <c r="B27" s="102" t="s">
        <v>36</v>
      </c>
      <c r="C27" s="66" t="s">
        <v>57</v>
      </c>
      <c r="D27" s="66" t="s">
        <v>79</v>
      </c>
      <c r="E27" s="28">
        <v>2.4E-2</v>
      </c>
      <c r="F27" s="28">
        <v>4.3999999999999997E-2</v>
      </c>
      <c r="G27" s="28"/>
      <c r="H27" s="92"/>
    </row>
    <row r="28" spans="1:8">
      <c r="A28" s="167"/>
      <c r="B28" s="102" t="s">
        <v>36</v>
      </c>
      <c r="C28" s="66" t="s">
        <v>58</v>
      </c>
      <c r="D28" s="66" t="s">
        <v>79</v>
      </c>
      <c r="E28" s="28">
        <v>0</v>
      </c>
      <c r="F28" s="28">
        <v>0.02</v>
      </c>
      <c r="G28" s="28"/>
      <c r="H28" s="92"/>
    </row>
    <row r="29" spans="1:8">
      <c r="A29" s="168"/>
      <c r="B29" s="104" t="s">
        <v>36</v>
      </c>
      <c r="C29" s="69" t="s">
        <v>137</v>
      </c>
      <c r="D29" s="66" t="s">
        <v>79</v>
      </c>
      <c r="E29" s="31">
        <v>1.2999999999999999E-2</v>
      </c>
      <c r="F29" s="31">
        <v>3.3000000000000002E-2</v>
      </c>
      <c r="G29" s="31"/>
      <c r="H29" s="92"/>
    </row>
    <row r="30" spans="1:8">
      <c r="A30" s="166" t="s">
        <v>45</v>
      </c>
      <c r="B30" s="66" t="s">
        <v>46</v>
      </c>
      <c r="C30" s="100" t="s">
        <v>57</v>
      </c>
      <c r="D30" s="66" t="s">
        <v>81</v>
      </c>
      <c r="E30" s="28">
        <v>1.9E-2</v>
      </c>
      <c r="F30" s="28">
        <v>0.04</v>
      </c>
      <c r="G30" s="28"/>
      <c r="H30" s="92"/>
    </row>
    <row r="31" spans="1:8">
      <c r="A31" s="167"/>
      <c r="B31" s="100" t="s">
        <v>47</v>
      </c>
      <c r="C31" s="100" t="s">
        <v>57</v>
      </c>
      <c r="D31" s="66" t="s">
        <v>81</v>
      </c>
      <c r="E31" s="28">
        <v>1.4E-2</v>
      </c>
      <c r="F31" s="28">
        <v>0.02</v>
      </c>
      <c r="G31" s="28"/>
      <c r="H31" s="92"/>
    </row>
    <row r="32" spans="1:8">
      <c r="A32" s="167"/>
      <c r="B32" s="100" t="s">
        <v>48</v>
      </c>
      <c r="C32" s="100" t="s">
        <v>57</v>
      </c>
      <c r="D32" s="66" t="s">
        <v>81</v>
      </c>
      <c r="E32" s="28">
        <v>1.4E-2</v>
      </c>
      <c r="F32" s="28">
        <v>2.4E-2</v>
      </c>
      <c r="G32" s="28"/>
      <c r="H32" s="92"/>
    </row>
    <row r="33" spans="1:8">
      <c r="A33" s="167"/>
      <c r="B33" s="105" t="s">
        <v>36</v>
      </c>
      <c r="C33" s="100" t="s">
        <v>57</v>
      </c>
      <c r="D33" s="105" t="s">
        <v>74</v>
      </c>
      <c r="E33" s="28">
        <v>2.1000000000000001E-2</v>
      </c>
      <c r="F33" s="28">
        <v>0.03</v>
      </c>
      <c r="G33" s="28"/>
      <c r="H33" s="92"/>
    </row>
    <row r="34" spans="1:8">
      <c r="A34" s="167"/>
      <c r="B34" s="105" t="s">
        <v>36</v>
      </c>
      <c r="C34" s="100" t="s">
        <v>57</v>
      </c>
      <c r="D34" s="105" t="s">
        <v>75</v>
      </c>
      <c r="E34" s="28">
        <v>1.9E-2</v>
      </c>
      <c r="F34" s="28">
        <v>0.03</v>
      </c>
      <c r="G34" s="28"/>
      <c r="H34" s="92"/>
    </row>
    <row r="35" spans="1:8">
      <c r="A35" s="167"/>
      <c r="B35" s="105" t="s">
        <v>36</v>
      </c>
      <c r="C35" s="100" t="s">
        <v>57</v>
      </c>
      <c r="D35" s="105" t="s">
        <v>76</v>
      </c>
      <c r="E35" s="28">
        <v>8.9999999999999993E-3</v>
      </c>
      <c r="F35" s="28">
        <v>0.03</v>
      </c>
      <c r="G35" s="28"/>
      <c r="H35" s="92"/>
    </row>
    <row r="36" spans="1:8">
      <c r="A36" s="167"/>
      <c r="B36" s="106" t="s">
        <v>36</v>
      </c>
      <c r="C36" s="69" t="s">
        <v>57</v>
      </c>
      <c r="D36" s="69" t="s">
        <v>77</v>
      </c>
      <c r="E36" s="31">
        <v>1.6E-2</v>
      </c>
      <c r="F36" s="31">
        <v>0.03</v>
      </c>
      <c r="G36" s="31"/>
      <c r="H36" s="92"/>
    </row>
    <row r="37" spans="1:8">
      <c r="A37" s="167"/>
      <c r="B37" s="105" t="s">
        <v>46</v>
      </c>
      <c r="C37" s="66" t="s">
        <v>36</v>
      </c>
      <c r="D37" s="66" t="s">
        <v>79</v>
      </c>
      <c r="E37" s="28">
        <v>0.03</v>
      </c>
      <c r="F37" s="28">
        <v>0.04</v>
      </c>
      <c r="G37" s="28"/>
      <c r="H37" s="92"/>
    </row>
    <row r="38" spans="1:8">
      <c r="A38" s="167"/>
      <c r="B38" s="100" t="s">
        <v>47</v>
      </c>
      <c r="C38" s="100" t="s">
        <v>36</v>
      </c>
      <c r="D38" s="66" t="s">
        <v>79</v>
      </c>
      <c r="E38" s="28">
        <v>1.4E-2</v>
      </c>
      <c r="F38" s="28">
        <v>0.06</v>
      </c>
      <c r="G38" s="28"/>
      <c r="H38" s="92"/>
    </row>
    <row r="39" spans="1:8">
      <c r="A39" s="167"/>
      <c r="B39" s="100" t="s">
        <v>48</v>
      </c>
      <c r="C39" s="66" t="s">
        <v>36</v>
      </c>
      <c r="D39" s="66" t="s">
        <v>79</v>
      </c>
      <c r="E39" s="28">
        <v>9.0999999999999998E-2</v>
      </c>
      <c r="F39" s="28">
        <v>0.121</v>
      </c>
      <c r="G39" s="28"/>
      <c r="H39" s="92"/>
    </row>
    <row r="40" spans="1:8">
      <c r="A40" s="167"/>
      <c r="B40" s="100" t="s">
        <v>36</v>
      </c>
      <c r="C40" s="66" t="s">
        <v>57</v>
      </c>
      <c r="D40" s="66" t="s">
        <v>79</v>
      </c>
      <c r="E40" s="28">
        <v>0.05</v>
      </c>
      <c r="F40" s="28">
        <v>0.1</v>
      </c>
      <c r="G40" s="28"/>
      <c r="H40" s="92"/>
    </row>
    <row r="41" spans="1:8">
      <c r="A41" s="167"/>
      <c r="B41" s="107" t="s">
        <v>36</v>
      </c>
      <c r="C41" s="66" t="s">
        <v>58</v>
      </c>
      <c r="D41" s="66" t="s">
        <v>79</v>
      </c>
      <c r="E41" s="28">
        <v>6.2E-2</v>
      </c>
      <c r="F41" s="28">
        <v>0.1</v>
      </c>
      <c r="G41" s="28"/>
      <c r="H41" s="92"/>
    </row>
    <row r="42" spans="1:8">
      <c r="A42" s="168"/>
      <c r="B42" s="106" t="s">
        <v>82</v>
      </c>
      <c r="C42" s="69" t="s">
        <v>137</v>
      </c>
      <c r="D42" s="66" t="s">
        <v>79</v>
      </c>
      <c r="E42" s="31">
        <v>5.5E-2</v>
      </c>
      <c r="F42" s="31">
        <v>0.1</v>
      </c>
      <c r="G42" s="31"/>
      <c r="H42" s="92"/>
    </row>
    <row r="43" spans="1:8">
      <c r="A43" s="166" t="s">
        <v>49</v>
      </c>
      <c r="B43" s="66" t="s">
        <v>50</v>
      </c>
      <c r="C43" s="105" t="s">
        <v>57</v>
      </c>
      <c r="D43" s="105" t="s">
        <v>74</v>
      </c>
      <c r="E43" s="28">
        <v>0.10299999999999999</v>
      </c>
      <c r="F43" s="28">
        <v>0.11299999999999999</v>
      </c>
      <c r="G43" s="28"/>
      <c r="H43" s="92"/>
    </row>
    <row r="44" spans="1:8">
      <c r="A44" s="167"/>
      <c r="B44" s="66" t="s">
        <v>50</v>
      </c>
      <c r="C44" s="105" t="s">
        <v>57</v>
      </c>
      <c r="D44" s="105" t="s">
        <v>83</v>
      </c>
      <c r="E44" s="28">
        <v>0.114</v>
      </c>
      <c r="F44" s="28">
        <v>0.124</v>
      </c>
      <c r="G44" s="28"/>
      <c r="H44" s="92"/>
    </row>
    <row r="45" spans="1:8">
      <c r="A45" s="167"/>
      <c r="B45" s="66" t="s">
        <v>50</v>
      </c>
      <c r="C45" s="105" t="s">
        <v>57</v>
      </c>
      <c r="D45" s="105" t="s">
        <v>76</v>
      </c>
      <c r="E45" s="28">
        <v>0.14699999999999999</v>
      </c>
      <c r="F45" s="28">
        <v>0.157</v>
      </c>
      <c r="G45" s="28"/>
      <c r="H45" s="92"/>
    </row>
    <row r="46" spans="1:8">
      <c r="A46" s="167"/>
      <c r="B46" s="69" t="s">
        <v>50</v>
      </c>
      <c r="C46" s="108" t="s">
        <v>57</v>
      </c>
      <c r="D46" s="108" t="s">
        <v>84</v>
      </c>
      <c r="E46" s="31">
        <v>0.127</v>
      </c>
      <c r="F46" s="28">
        <v>0.13700000000000001</v>
      </c>
      <c r="G46" s="28"/>
      <c r="H46" s="92"/>
    </row>
    <row r="47" spans="1:8">
      <c r="A47" s="167"/>
      <c r="B47" s="66" t="s">
        <v>50</v>
      </c>
      <c r="C47" s="105" t="s">
        <v>85</v>
      </c>
      <c r="D47" s="105" t="s">
        <v>86</v>
      </c>
      <c r="E47" s="28">
        <v>8.5000000000000006E-2</v>
      </c>
      <c r="F47" s="28">
        <v>9.5000000000000001E-2</v>
      </c>
      <c r="G47" s="28"/>
      <c r="H47" s="92"/>
    </row>
    <row r="48" spans="1:8">
      <c r="A48" s="167"/>
      <c r="B48" s="66" t="s">
        <v>50</v>
      </c>
      <c r="C48" s="105" t="s">
        <v>87</v>
      </c>
      <c r="D48" s="66" t="s">
        <v>86</v>
      </c>
      <c r="E48" s="28">
        <v>0.107</v>
      </c>
      <c r="F48" s="28">
        <v>0.11699999999999999</v>
      </c>
      <c r="G48" s="28"/>
      <c r="H48" s="92"/>
    </row>
    <row r="49" spans="1:8">
      <c r="A49" s="168"/>
      <c r="B49" s="69" t="s">
        <v>36</v>
      </c>
      <c r="C49" s="108" t="s">
        <v>88</v>
      </c>
      <c r="D49" s="66" t="s">
        <v>79</v>
      </c>
      <c r="E49" s="31">
        <v>9.5000000000000001E-2</v>
      </c>
      <c r="F49" s="28">
        <v>0.105</v>
      </c>
      <c r="G49" s="28"/>
      <c r="H49" s="92"/>
    </row>
  </sheetData>
  <mergeCells count="4">
    <mergeCell ref="A4:A16"/>
    <mergeCell ref="A17:A29"/>
    <mergeCell ref="A30:A42"/>
    <mergeCell ref="A43:A49"/>
  </mergeCells>
  <conditionalFormatting sqref="E17:E29">
    <cfRule type="expression" dxfId="163" priority="12" stopIfTrue="1">
      <formula>_xludf.isblank</formula>
    </cfRule>
  </conditionalFormatting>
  <conditionalFormatting sqref="E4:G10 E17:G29 E11:E16 G10:G16">
    <cfRule type="cellIs" priority="10" operator="equal">
      <formula>" "</formula>
    </cfRule>
  </conditionalFormatting>
  <conditionalFormatting sqref="E4:G10 E17:G29 E11:E16 G10:G16">
    <cfRule type="containsBlanks" dxfId="162" priority="9">
      <formula>LEN(TRIM(E4))=0</formula>
    </cfRule>
    <cfRule type="cellIs" dxfId="161" priority="11" operator="equal">
      <formula>" "</formula>
    </cfRule>
  </conditionalFormatting>
  <conditionalFormatting sqref="E30:G49">
    <cfRule type="expression" dxfId="160" priority="5" stopIfTrue="1">
      <formula>_xludf.isblank</formula>
    </cfRule>
  </conditionalFormatting>
  <conditionalFormatting sqref="F4:G10 F17:G29 G10:G16">
    <cfRule type="expression" dxfId="159" priority="4" stopIfTrue="1">
      <formula>_xludf.isblank</formula>
    </cfRule>
  </conditionalFormatting>
  <conditionalFormatting sqref="E30:G49">
    <cfRule type="containsBlanks" dxfId="158" priority="6">
      <formula>LEN(TRIM(E30))=0</formula>
    </cfRule>
    <cfRule type="cellIs" priority="7" operator="equal">
      <formula>" "</formula>
    </cfRule>
    <cfRule type="cellIs" dxfId="157" priority="8" operator="equal">
      <formula>" "</formula>
    </cfRule>
  </conditionalFormatting>
  <conditionalFormatting sqref="H4:H49">
    <cfRule type="containsBlanks" dxfId="156" priority="1">
      <formula>LEN(TRIM(H4))=0</formula>
    </cfRule>
    <cfRule type="cellIs" priority="2" operator="equal">
      <formula>" "</formula>
    </cfRule>
    <cfRule type="cellIs" dxfId="155" priority="3" operator="equal">
      <formula>" "</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8A97F-B2D8-4E72-AB06-9F36E2A85641}">
  <sheetPr>
    <tabColor rgb="FF92D050"/>
  </sheetPr>
  <dimension ref="A1:F27"/>
  <sheetViews>
    <sheetView workbookViewId="0"/>
  </sheetViews>
  <sheetFormatPr defaultRowHeight="15"/>
  <cols>
    <col min="1" max="1" width="15.5703125" customWidth="1"/>
    <col min="2" max="2" width="19.42578125" customWidth="1"/>
    <col min="5" max="5" width="15.140625" customWidth="1"/>
  </cols>
  <sheetData>
    <row r="1" spans="1:6">
      <c r="A1" s="16" t="s">
        <v>138</v>
      </c>
    </row>
    <row r="3" spans="1:6" ht="16.5">
      <c r="A3" s="203" t="s">
        <v>25</v>
      </c>
      <c r="B3" s="203" t="s">
        <v>130</v>
      </c>
      <c r="C3" s="204" t="s">
        <v>53</v>
      </c>
      <c r="D3" s="203" t="s">
        <v>28</v>
      </c>
      <c r="E3" s="203" t="s">
        <v>55</v>
      </c>
      <c r="F3" s="195" t="s">
        <v>30</v>
      </c>
    </row>
    <row r="4" spans="1:6" ht="30.75" customHeight="1">
      <c r="A4" s="205" t="s">
        <v>31</v>
      </c>
      <c r="B4" s="199" t="s">
        <v>32</v>
      </c>
      <c r="C4" s="200" t="s">
        <v>57</v>
      </c>
      <c r="D4" s="199" t="s">
        <v>98</v>
      </c>
      <c r="E4" s="199" t="s">
        <v>106</v>
      </c>
      <c r="F4" s="92"/>
    </row>
    <row r="5" spans="1:6" ht="30.75" customHeight="1">
      <c r="A5" s="206"/>
      <c r="B5" s="199" t="s">
        <v>32</v>
      </c>
      <c r="C5" s="200" t="s">
        <v>58</v>
      </c>
      <c r="D5" s="199" t="s">
        <v>98</v>
      </c>
      <c r="E5" s="199" t="s">
        <v>106</v>
      </c>
      <c r="F5" s="92"/>
    </row>
    <row r="6" spans="1:6" ht="30.75" customHeight="1">
      <c r="A6" s="206"/>
      <c r="B6" s="199" t="s">
        <v>34</v>
      </c>
      <c r="C6" s="200" t="s">
        <v>57</v>
      </c>
      <c r="D6" s="199" t="s">
        <v>98</v>
      </c>
      <c r="E6" s="199" t="s">
        <v>106</v>
      </c>
      <c r="F6" s="92"/>
    </row>
    <row r="7" spans="1:6" ht="30.75" customHeight="1">
      <c r="A7" s="206"/>
      <c r="B7" s="199" t="s">
        <v>34</v>
      </c>
      <c r="C7" s="200" t="s">
        <v>58</v>
      </c>
      <c r="D7" s="199" t="s">
        <v>98</v>
      </c>
      <c r="E7" s="199" t="s">
        <v>106</v>
      </c>
      <c r="F7" s="92"/>
    </row>
    <row r="8" spans="1:6" ht="30.75" customHeight="1">
      <c r="A8" s="206"/>
      <c r="B8" s="199" t="s">
        <v>35</v>
      </c>
      <c r="C8" s="200" t="s">
        <v>57</v>
      </c>
      <c r="D8" s="199" t="s">
        <v>98</v>
      </c>
      <c r="E8" s="199" t="s">
        <v>106</v>
      </c>
      <c r="F8" s="92"/>
    </row>
    <row r="9" spans="1:6" ht="30.75" customHeight="1">
      <c r="A9" s="206"/>
      <c r="B9" s="199" t="s">
        <v>35</v>
      </c>
      <c r="C9" s="200" t="s">
        <v>58</v>
      </c>
      <c r="D9" s="199" t="s">
        <v>98</v>
      </c>
      <c r="E9" s="199" t="s">
        <v>106</v>
      </c>
      <c r="F9" s="92"/>
    </row>
    <row r="10" spans="1:6" ht="30.75" customHeight="1">
      <c r="A10" s="207"/>
      <c r="B10" s="202" t="s">
        <v>36</v>
      </c>
      <c r="C10" s="202" t="s">
        <v>36</v>
      </c>
      <c r="D10" s="202" t="s">
        <v>98</v>
      </c>
      <c r="E10" s="202" t="s">
        <v>106</v>
      </c>
      <c r="F10" s="92"/>
    </row>
    <row r="11" spans="1:6" ht="30.75" customHeight="1">
      <c r="A11" s="205" t="s">
        <v>41</v>
      </c>
      <c r="B11" s="199" t="s">
        <v>42</v>
      </c>
      <c r="C11" s="200" t="s">
        <v>57</v>
      </c>
      <c r="D11" s="199" t="s">
        <v>98</v>
      </c>
      <c r="E11" s="199" t="s">
        <v>106</v>
      </c>
      <c r="F11" s="92"/>
    </row>
    <row r="12" spans="1:6" ht="30.75" customHeight="1">
      <c r="A12" s="206"/>
      <c r="B12" s="199" t="s">
        <v>42</v>
      </c>
      <c r="C12" s="200" t="s">
        <v>58</v>
      </c>
      <c r="D12" s="199" t="s">
        <v>98</v>
      </c>
      <c r="E12" s="199" t="s">
        <v>106</v>
      </c>
      <c r="F12" s="92"/>
    </row>
    <row r="13" spans="1:6" ht="30.75" customHeight="1">
      <c r="A13" s="206"/>
      <c r="B13" s="199" t="s">
        <v>43</v>
      </c>
      <c r="C13" s="200" t="s">
        <v>57</v>
      </c>
      <c r="D13" s="199" t="s">
        <v>98</v>
      </c>
      <c r="E13" s="199" t="s">
        <v>106</v>
      </c>
      <c r="F13" s="92"/>
    </row>
    <row r="14" spans="1:6" ht="30.75" customHeight="1">
      <c r="A14" s="206"/>
      <c r="B14" s="199" t="s">
        <v>43</v>
      </c>
      <c r="C14" s="200" t="s">
        <v>58</v>
      </c>
      <c r="D14" s="199" t="s">
        <v>98</v>
      </c>
      <c r="E14" s="199" t="s">
        <v>106</v>
      </c>
      <c r="F14" s="92"/>
    </row>
    <row r="15" spans="1:6" ht="30.75" customHeight="1">
      <c r="A15" s="206"/>
      <c r="B15" s="199" t="s">
        <v>44</v>
      </c>
      <c r="C15" s="200" t="s">
        <v>57</v>
      </c>
      <c r="D15" s="199" t="s">
        <v>98</v>
      </c>
      <c r="E15" s="199" t="s">
        <v>106</v>
      </c>
      <c r="F15" s="92"/>
    </row>
    <row r="16" spans="1:6" ht="30.75" customHeight="1">
      <c r="A16" s="206"/>
      <c r="B16" s="199" t="s">
        <v>44</v>
      </c>
      <c r="C16" s="200" t="s">
        <v>58</v>
      </c>
      <c r="D16" s="199" t="s">
        <v>98</v>
      </c>
      <c r="E16" s="199" t="s">
        <v>106</v>
      </c>
      <c r="F16" s="92"/>
    </row>
    <row r="17" spans="1:6" ht="30.75" customHeight="1">
      <c r="A17" s="207"/>
      <c r="B17" s="202" t="s">
        <v>36</v>
      </c>
      <c r="C17" s="202" t="s">
        <v>36</v>
      </c>
      <c r="D17" s="202" t="s">
        <v>98</v>
      </c>
      <c r="E17" s="202" t="s">
        <v>106</v>
      </c>
      <c r="F17" s="92"/>
    </row>
    <row r="18" spans="1:6" ht="30.75" customHeight="1">
      <c r="A18" s="205" t="s">
        <v>45</v>
      </c>
      <c r="B18" s="199" t="s">
        <v>46</v>
      </c>
      <c r="C18" s="200" t="s">
        <v>57</v>
      </c>
      <c r="D18" s="199" t="s">
        <v>98</v>
      </c>
      <c r="E18" s="199" t="s">
        <v>106</v>
      </c>
      <c r="F18" s="92"/>
    </row>
    <row r="19" spans="1:6" ht="30.75" customHeight="1">
      <c r="A19" s="206"/>
      <c r="B19" s="199" t="s">
        <v>46</v>
      </c>
      <c r="C19" s="200" t="s">
        <v>58</v>
      </c>
      <c r="D19" s="199" t="s">
        <v>98</v>
      </c>
      <c r="E19" s="199" t="s">
        <v>106</v>
      </c>
      <c r="F19" s="92"/>
    </row>
    <row r="20" spans="1:6" ht="30.75" customHeight="1">
      <c r="A20" s="206"/>
      <c r="B20" s="199" t="s">
        <v>47</v>
      </c>
      <c r="C20" s="200" t="s">
        <v>57</v>
      </c>
      <c r="D20" s="199" t="s">
        <v>98</v>
      </c>
      <c r="E20" s="199" t="s">
        <v>106</v>
      </c>
      <c r="F20" s="92"/>
    </row>
    <row r="21" spans="1:6" ht="30.75" customHeight="1">
      <c r="A21" s="206"/>
      <c r="B21" s="199" t="s">
        <v>47</v>
      </c>
      <c r="C21" s="200" t="s">
        <v>58</v>
      </c>
      <c r="D21" s="199" t="s">
        <v>98</v>
      </c>
      <c r="E21" s="199" t="s">
        <v>106</v>
      </c>
      <c r="F21" s="92"/>
    </row>
    <row r="22" spans="1:6" ht="30.75" customHeight="1">
      <c r="A22" s="206"/>
      <c r="B22" s="199" t="s">
        <v>48</v>
      </c>
      <c r="C22" s="200" t="s">
        <v>57</v>
      </c>
      <c r="D22" s="199" t="s">
        <v>98</v>
      </c>
      <c r="E22" s="199" t="s">
        <v>106</v>
      </c>
      <c r="F22" s="92"/>
    </row>
    <row r="23" spans="1:6" ht="30.75" customHeight="1">
      <c r="A23" s="206"/>
      <c r="B23" s="199" t="s">
        <v>48</v>
      </c>
      <c r="C23" s="200" t="s">
        <v>58</v>
      </c>
      <c r="D23" s="199" t="s">
        <v>98</v>
      </c>
      <c r="E23" s="199" t="s">
        <v>106</v>
      </c>
      <c r="F23" s="92"/>
    </row>
    <row r="24" spans="1:6" ht="30.75" customHeight="1">
      <c r="A24" s="207"/>
      <c r="B24" s="202" t="s">
        <v>36</v>
      </c>
      <c r="C24" s="202" t="s">
        <v>36</v>
      </c>
      <c r="D24" s="202" t="s">
        <v>98</v>
      </c>
      <c r="E24" s="202" t="s">
        <v>106</v>
      </c>
      <c r="F24" s="92"/>
    </row>
    <row r="25" spans="1:6">
      <c r="A25" s="198" t="s">
        <v>49</v>
      </c>
      <c r="B25" s="199" t="s">
        <v>50</v>
      </c>
      <c r="C25" s="200" t="s">
        <v>57</v>
      </c>
      <c r="D25" s="199" t="s">
        <v>98</v>
      </c>
      <c r="E25" s="202" t="s">
        <v>106</v>
      </c>
      <c r="F25" s="92"/>
    </row>
    <row r="26" spans="1:6">
      <c r="A26" s="198" t="s">
        <v>49</v>
      </c>
      <c r="B26" s="199" t="s">
        <v>50</v>
      </c>
      <c r="C26" s="200" t="s">
        <v>58</v>
      </c>
      <c r="D26" s="199" t="s">
        <v>98</v>
      </c>
      <c r="E26" s="202" t="s">
        <v>106</v>
      </c>
      <c r="F26" s="92"/>
    </row>
    <row r="27" spans="1:6">
      <c r="A27" s="201" t="s">
        <v>49</v>
      </c>
      <c r="B27" s="202" t="s">
        <v>36</v>
      </c>
      <c r="C27" s="202" t="s">
        <v>36</v>
      </c>
      <c r="D27" s="202" t="s">
        <v>98</v>
      </c>
      <c r="E27" s="202" t="s">
        <v>106</v>
      </c>
      <c r="F27" s="92"/>
    </row>
  </sheetData>
  <mergeCells count="3">
    <mergeCell ref="A4:A10"/>
    <mergeCell ref="A11:A17"/>
    <mergeCell ref="A18:A24"/>
  </mergeCells>
  <conditionalFormatting sqref="F4:F27">
    <cfRule type="containsBlanks" dxfId="154" priority="1">
      <formula>LEN(TRIM(F4))=0</formula>
    </cfRule>
    <cfRule type="cellIs" priority="2" operator="equal">
      <formula>" "</formula>
    </cfRule>
    <cfRule type="cellIs" dxfId="153" priority="3" operator="equal">
      <formula>" "</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7404C-FE3C-4041-B992-829FAE319630}">
  <sheetPr>
    <tabColor theme="3" tint="0.749992370372631"/>
  </sheetPr>
  <dimension ref="A1:I22"/>
  <sheetViews>
    <sheetView workbookViewId="0"/>
  </sheetViews>
  <sheetFormatPr defaultColWidth="8.7109375" defaultRowHeight="14.45"/>
  <cols>
    <col min="1" max="1" width="17.5703125" style="63" customWidth="1"/>
    <col min="2" max="2" width="17.7109375" style="62" customWidth="1"/>
    <col min="3" max="3" width="8.7109375" style="62"/>
    <col min="4" max="5" width="8.7109375" style="63"/>
    <col min="6" max="6" width="12.140625" style="63" bestFit="1" customWidth="1"/>
    <col min="7" max="7" width="9.5703125" style="63" bestFit="1" customWidth="1"/>
    <col min="8" max="8" width="9.5703125" style="63" customWidth="1"/>
    <col min="9" max="9" width="10.140625" style="63" customWidth="1"/>
    <col min="10" max="16384" width="8.7109375" style="63"/>
  </cols>
  <sheetData>
    <row r="1" spans="1:9">
      <c r="A1" s="79" t="s">
        <v>139</v>
      </c>
    </row>
    <row r="3" spans="1:9">
      <c r="A3" s="65" t="s">
        <v>25</v>
      </c>
      <c r="B3" s="64" t="s">
        <v>71</v>
      </c>
      <c r="C3" s="64" t="s">
        <v>53</v>
      </c>
      <c r="D3" s="65" t="s">
        <v>100</v>
      </c>
      <c r="E3" s="65" t="s">
        <v>28</v>
      </c>
      <c r="F3" s="65" t="s">
        <v>29</v>
      </c>
      <c r="G3" s="65" t="s">
        <v>93</v>
      </c>
      <c r="H3" s="65" t="s">
        <v>94</v>
      </c>
      <c r="I3" s="65" t="s">
        <v>30</v>
      </c>
    </row>
    <row r="4" spans="1:9">
      <c r="A4" s="181" t="s">
        <v>31</v>
      </c>
      <c r="B4" s="66" t="s">
        <v>32</v>
      </c>
      <c r="C4" s="67" t="s">
        <v>36</v>
      </c>
      <c r="D4" s="112" t="s">
        <v>98</v>
      </c>
      <c r="E4" s="28">
        <v>0.8</v>
      </c>
      <c r="F4" s="28">
        <v>0.85</v>
      </c>
      <c r="G4" s="68">
        <v>1</v>
      </c>
      <c r="H4" s="68"/>
      <c r="I4" s="92"/>
    </row>
    <row r="5" spans="1:9">
      <c r="A5" s="182"/>
      <c r="B5" s="66" t="s">
        <v>34</v>
      </c>
      <c r="C5" s="67" t="s">
        <v>36</v>
      </c>
      <c r="D5" s="112" t="s">
        <v>98</v>
      </c>
      <c r="E5" s="28">
        <v>0</v>
      </c>
      <c r="F5" s="28">
        <v>0.1</v>
      </c>
      <c r="G5" s="68">
        <v>1</v>
      </c>
      <c r="H5" s="68"/>
      <c r="I5" s="92"/>
    </row>
    <row r="6" spans="1:9">
      <c r="A6" s="182"/>
      <c r="B6" s="66" t="s">
        <v>36</v>
      </c>
      <c r="C6" s="67" t="s">
        <v>57</v>
      </c>
      <c r="D6" s="112" t="s">
        <v>98</v>
      </c>
      <c r="E6" s="87" t="s">
        <v>98</v>
      </c>
      <c r="F6" s="28" t="s">
        <v>98</v>
      </c>
      <c r="G6" s="68">
        <v>1</v>
      </c>
      <c r="H6" s="68"/>
      <c r="I6" s="92"/>
    </row>
    <row r="7" spans="1:9">
      <c r="A7" s="182"/>
      <c r="B7" s="66" t="s">
        <v>36</v>
      </c>
      <c r="C7" s="67" t="s">
        <v>58</v>
      </c>
      <c r="D7" s="112" t="s">
        <v>98</v>
      </c>
      <c r="E7" s="87" t="s">
        <v>98</v>
      </c>
      <c r="F7" s="28" t="s">
        <v>98</v>
      </c>
      <c r="G7" s="68" t="s">
        <v>98</v>
      </c>
      <c r="H7" s="68"/>
      <c r="I7" s="92"/>
    </row>
    <row r="8" spans="1:9">
      <c r="A8" s="183"/>
      <c r="B8" s="69" t="s">
        <v>36</v>
      </c>
      <c r="C8" s="70" t="s">
        <v>36</v>
      </c>
      <c r="D8" s="114" t="s">
        <v>98</v>
      </c>
      <c r="E8" s="31">
        <v>0.26700000000000002</v>
      </c>
      <c r="F8" s="31">
        <v>0.3</v>
      </c>
      <c r="G8" s="71">
        <v>1</v>
      </c>
      <c r="H8" s="71"/>
      <c r="I8" s="92"/>
    </row>
    <row r="9" spans="1:9">
      <c r="A9" s="181" t="s">
        <v>45</v>
      </c>
      <c r="B9" s="66" t="s">
        <v>46</v>
      </c>
      <c r="C9" s="67" t="s">
        <v>36</v>
      </c>
      <c r="D9" s="112" t="s">
        <v>101</v>
      </c>
      <c r="E9" s="115">
        <v>0.433</v>
      </c>
      <c r="F9" s="29">
        <v>0.45</v>
      </c>
      <c r="G9" s="28">
        <v>0.59499999999999997</v>
      </c>
      <c r="H9" s="28"/>
      <c r="I9" s="92"/>
    </row>
    <row r="10" spans="1:9">
      <c r="A10" s="182"/>
      <c r="B10" s="66" t="s">
        <v>48</v>
      </c>
      <c r="C10" s="67" t="s">
        <v>36</v>
      </c>
      <c r="D10" s="112" t="s">
        <v>101</v>
      </c>
      <c r="E10" s="29">
        <v>0.77300000000000002</v>
      </c>
      <c r="F10" s="29">
        <v>0.8</v>
      </c>
      <c r="G10" s="28">
        <v>0.85299999999999998</v>
      </c>
      <c r="H10" s="28"/>
      <c r="I10" s="92"/>
    </row>
    <row r="11" spans="1:9">
      <c r="A11" s="182"/>
      <c r="B11" s="66" t="s">
        <v>36</v>
      </c>
      <c r="C11" s="67" t="s">
        <v>57</v>
      </c>
      <c r="D11" s="112" t="s">
        <v>101</v>
      </c>
      <c r="E11" s="115" t="s">
        <v>98</v>
      </c>
      <c r="F11" s="29" t="s">
        <v>98</v>
      </c>
      <c r="G11" s="28">
        <v>0.9</v>
      </c>
      <c r="H11" s="28"/>
      <c r="I11" s="92"/>
    </row>
    <row r="12" spans="1:9">
      <c r="A12" s="182"/>
      <c r="B12" s="66" t="s">
        <v>36</v>
      </c>
      <c r="C12" s="67" t="s">
        <v>58</v>
      </c>
      <c r="D12" s="112" t="s">
        <v>101</v>
      </c>
      <c r="E12" s="115" t="s">
        <v>98</v>
      </c>
      <c r="F12" s="29" t="s">
        <v>98</v>
      </c>
      <c r="G12" s="87">
        <v>0.85699999999999998</v>
      </c>
      <c r="H12" s="87"/>
      <c r="I12" s="92"/>
    </row>
    <row r="13" spans="1:9">
      <c r="A13" s="182"/>
      <c r="B13" s="69" t="s">
        <v>36</v>
      </c>
      <c r="C13" s="70" t="s">
        <v>36</v>
      </c>
      <c r="D13" s="114" t="s">
        <v>101</v>
      </c>
      <c r="E13" s="84">
        <v>0.57699999999999996</v>
      </c>
      <c r="F13" s="84">
        <v>0.6</v>
      </c>
      <c r="G13" s="31">
        <v>0.72399999999999998</v>
      </c>
      <c r="H13" s="31"/>
      <c r="I13" s="92"/>
    </row>
    <row r="14" spans="1:9">
      <c r="A14" s="182"/>
      <c r="B14" s="66" t="s">
        <v>46</v>
      </c>
      <c r="C14" s="67" t="s">
        <v>36</v>
      </c>
      <c r="D14" s="112" t="s">
        <v>102</v>
      </c>
      <c r="E14" s="28" t="s">
        <v>106</v>
      </c>
      <c r="F14" s="28" t="s">
        <v>106</v>
      </c>
      <c r="G14" s="85" t="s">
        <v>98</v>
      </c>
      <c r="H14" s="85"/>
      <c r="I14" s="92"/>
    </row>
    <row r="15" spans="1:9">
      <c r="A15" s="182"/>
      <c r="B15" s="66" t="s">
        <v>47</v>
      </c>
      <c r="C15" s="67" t="s">
        <v>36</v>
      </c>
      <c r="D15" s="112" t="s">
        <v>102</v>
      </c>
      <c r="E15" s="28" t="s">
        <v>106</v>
      </c>
      <c r="F15" s="28" t="s">
        <v>106</v>
      </c>
      <c r="G15" s="85" t="s">
        <v>98</v>
      </c>
      <c r="H15" s="85"/>
      <c r="I15" s="92"/>
    </row>
    <row r="16" spans="1:9">
      <c r="A16" s="182"/>
      <c r="B16" s="66" t="s">
        <v>48</v>
      </c>
      <c r="C16" s="67" t="s">
        <v>36</v>
      </c>
      <c r="D16" s="112" t="s">
        <v>102</v>
      </c>
      <c r="E16" s="28" t="s">
        <v>106</v>
      </c>
      <c r="F16" s="28" t="s">
        <v>106</v>
      </c>
      <c r="G16" s="85" t="s">
        <v>98</v>
      </c>
      <c r="H16" s="85"/>
      <c r="I16" s="92"/>
    </row>
    <row r="17" spans="1:9">
      <c r="A17" s="182"/>
      <c r="B17" s="66" t="s">
        <v>36</v>
      </c>
      <c r="C17" s="67" t="s">
        <v>57</v>
      </c>
      <c r="D17" s="112" t="s">
        <v>102</v>
      </c>
      <c r="E17" s="28" t="s">
        <v>106</v>
      </c>
      <c r="F17" s="28" t="s">
        <v>106</v>
      </c>
      <c r="G17" s="85" t="s">
        <v>98</v>
      </c>
      <c r="H17" s="85"/>
      <c r="I17" s="92"/>
    </row>
    <row r="18" spans="1:9">
      <c r="A18" s="182"/>
      <c r="B18" s="66" t="s">
        <v>36</v>
      </c>
      <c r="C18" s="67" t="s">
        <v>58</v>
      </c>
      <c r="D18" s="112" t="s">
        <v>102</v>
      </c>
      <c r="E18" s="28" t="s">
        <v>106</v>
      </c>
      <c r="F18" s="28" t="s">
        <v>106</v>
      </c>
      <c r="G18" s="85" t="s">
        <v>98</v>
      </c>
      <c r="H18" s="85"/>
      <c r="I18" s="92"/>
    </row>
    <row r="19" spans="1:9">
      <c r="A19" s="183"/>
      <c r="B19" s="69" t="s">
        <v>36</v>
      </c>
      <c r="C19" s="69" t="s">
        <v>36</v>
      </c>
      <c r="D19" s="114" t="s">
        <v>102</v>
      </c>
      <c r="E19" s="28" t="s">
        <v>106</v>
      </c>
      <c r="F19" s="28" t="s">
        <v>106</v>
      </c>
      <c r="G19" s="78" t="s">
        <v>98</v>
      </c>
      <c r="H19" s="78"/>
      <c r="I19" s="92"/>
    </row>
    <row r="20" spans="1:9">
      <c r="A20" s="181" t="s">
        <v>49</v>
      </c>
      <c r="B20" s="66" t="s">
        <v>50</v>
      </c>
      <c r="C20" s="67" t="s">
        <v>57</v>
      </c>
      <c r="D20" s="112" t="s">
        <v>98</v>
      </c>
      <c r="E20" s="28" t="s">
        <v>98</v>
      </c>
      <c r="F20" s="28" t="s">
        <v>106</v>
      </c>
      <c r="G20" s="78" t="s">
        <v>98</v>
      </c>
      <c r="H20" s="78"/>
      <c r="I20" s="92"/>
    </row>
    <row r="21" spans="1:9">
      <c r="A21" s="182"/>
      <c r="B21" s="66" t="s">
        <v>50</v>
      </c>
      <c r="C21" s="67" t="s">
        <v>58</v>
      </c>
      <c r="D21" s="112" t="s">
        <v>98</v>
      </c>
      <c r="E21" s="28" t="s">
        <v>98</v>
      </c>
      <c r="F21" s="28" t="s">
        <v>106</v>
      </c>
      <c r="G21" s="78" t="s">
        <v>98</v>
      </c>
      <c r="H21" s="78"/>
      <c r="I21" s="92"/>
    </row>
    <row r="22" spans="1:9">
      <c r="A22" s="183"/>
      <c r="B22" s="69" t="s">
        <v>36</v>
      </c>
      <c r="C22" s="69" t="s">
        <v>36</v>
      </c>
      <c r="D22" s="114" t="s">
        <v>98</v>
      </c>
      <c r="E22" s="31">
        <v>0.57410000000000005</v>
      </c>
      <c r="F22" s="31">
        <v>0.67410000000000003</v>
      </c>
      <c r="G22" s="78" t="s">
        <v>98</v>
      </c>
      <c r="H22" s="78"/>
      <c r="I22" s="92"/>
    </row>
  </sheetData>
  <mergeCells count="3">
    <mergeCell ref="A4:A8"/>
    <mergeCell ref="A9:A19"/>
    <mergeCell ref="A20:A22"/>
  </mergeCells>
  <conditionalFormatting sqref="E14:F22">
    <cfRule type="expression" dxfId="152" priority="12" stopIfTrue="1">
      <formula>_xludf.isblank</formula>
    </cfRule>
  </conditionalFormatting>
  <conditionalFormatting sqref="F4:F8">
    <cfRule type="expression" dxfId="151" priority="8" stopIfTrue="1">
      <formula>_xludf.isblank</formula>
    </cfRule>
  </conditionalFormatting>
  <conditionalFormatting sqref="E4:F8 E14:F22 G4:H22">
    <cfRule type="containsBlanks" dxfId="150" priority="9">
      <formula>LEN(TRIM(E4))=0</formula>
    </cfRule>
    <cfRule type="cellIs" priority="10" operator="equal">
      <formula>" "</formula>
    </cfRule>
    <cfRule type="cellIs" dxfId="149" priority="11" operator="equal">
      <formula>" "</formula>
    </cfRule>
  </conditionalFormatting>
  <conditionalFormatting sqref="G20:H22">
    <cfRule type="expression" dxfId="148" priority="4" stopIfTrue="1">
      <formula>_xludf.isblank</formula>
    </cfRule>
  </conditionalFormatting>
  <conditionalFormatting sqref="I4:I22">
    <cfRule type="containsBlanks" dxfId="147" priority="1">
      <formula>LEN(TRIM(I4))=0</formula>
    </cfRule>
    <cfRule type="cellIs" priority="2" operator="equal">
      <formula>" "</formula>
    </cfRule>
    <cfRule type="cellIs" dxfId="146" priority="3" operator="equal">
      <formula>" "</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6EAB5-5CD6-4779-89C4-F97FA8130C9F}">
  <sheetPr>
    <tabColor theme="3" tint="0.749992370372631"/>
  </sheetPr>
  <dimension ref="A1:H23"/>
  <sheetViews>
    <sheetView topLeftCell="A9" workbookViewId="0">
      <selection activeCell="D14" sqref="D14"/>
    </sheetView>
  </sheetViews>
  <sheetFormatPr defaultRowHeight="14.45"/>
  <cols>
    <col min="1" max="1" width="11.85546875" style="124" customWidth="1"/>
    <col min="2" max="2" width="10.7109375" style="4" bestFit="1" customWidth="1"/>
    <col min="3" max="3" width="6.85546875" style="4" bestFit="1" customWidth="1"/>
    <col min="5" max="5" width="12.140625" bestFit="1" customWidth="1"/>
    <col min="6" max="7" width="9.5703125" bestFit="1" customWidth="1"/>
    <col min="8" max="8" width="7.140625" bestFit="1" customWidth="1"/>
  </cols>
  <sheetData>
    <row r="1" spans="1:8">
      <c r="A1" s="122" t="s">
        <v>140</v>
      </c>
    </row>
    <row r="3" spans="1:8">
      <c r="A3" s="123" t="s">
        <v>25</v>
      </c>
      <c r="B3" s="5" t="s">
        <v>71</v>
      </c>
      <c r="C3" s="5" t="s">
        <v>53</v>
      </c>
      <c r="D3" s="2" t="s">
        <v>28</v>
      </c>
      <c r="E3" s="2" t="s">
        <v>29</v>
      </c>
      <c r="F3" s="2" t="s">
        <v>93</v>
      </c>
      <c r="G3" s="2" t="s">
        <v>94</v>
      </c>
      <c r="H3" s="2" t="s">
        <v>30</v>
      </c>
    </row>
    <row r="4" spans="1:8">
      <c r="A4" s="184" t="s">
        <v>31</v>
      </c>
      <c r="B4" s="32" t="s">
        <v>32</v>
      </c>
      <c r="C4" s="118" t="s">
        <v>36</v>
      </c>
      <c r="D4" s="21">
        <v>1</v>
      </c>
      <c r="E4" s="28">
        <v>1</v>
      </c>
      <c r="F4" s="68">
        <v>1</v>
      </c>
      <c r="G4" s="110"/>
      <c r="H4" s="92"/>
    </row>
    <row r="5" spans="1:8">
      <c r="A5" s="185"/>
      <c r="B5" s="32" t="s">
        <v>35</v>
      </c>
      <c r="C5" s="118" t="s">
        <v>36</v>
      </c>
      <c r="D5" s="21">
        <v>1</v>
      </c>
      <c r="E5" s="28">
        <v>1</v>
      </c>
      <c r="F5" s="68">
        <v>1</v>
      </c>
      <c r="G5" s="110"/>
      <c r="H5" s="92"/>
    </row>
    <row r="6" spans="1:8">
      <c r="A6" s="185"/>
      <c r="B6" s="32" t="s">
        <v>36</v>
      </c>
      <c r="C6" s="118" t="s">
        <v>57</v>
      </c>
      <c r="D6" s="21">
        <v>1</v>
      </c>
      <c r="E6" s="28">
        <v>1</v>
      </c>
      <c r="F6" s="68">
        <v>1</v>
      </c>
      <c r="G6" s="110"/>
      <c r="H6" s="92"/>
    </row>
    <row r="7" spans="1:8">
      <c r="A7" s="185"/>
      <c r="B7" s="32" t="s">
        <v>36</v>
      </c>
      <c r="C7" s="118" t="s">
        <v>58</v>
      </c>
      <c r="D7" s="21">
        <v>1</v>
      </c>
      <c r="E7" s="28">
        <v>1</v>
      </c>
      <c r="F7" s="68">
        <v>1</v>
      </c>
      <c r="G7" s="110"/>
      <c r="H7" s="92"/>
    </row>
    <row r="8" spans="1:8">
      <c r="A8" s="186"/>
      <c r="B8" s="34" t="s">
        <v>36</v>
      </c>
      <c r="C8" s="34" t="s">
        <v>36</v>
      </c>
      <c r="D8" s="22">
        <v>1</v>
      </c>
      <c r="E8" s="31">
        <v>1</v>
      </c>
      <c r="F8" s="68">
        <v>1</v>
      </c>
      <c r="G8" s="110"/>
      <c r="H8" s="92"/>
    </row>
    <row r="9" spans="1:8">
      <c r="A9" s="184" t="s">
        <v>41</v>
      </c>
      <c r="B9" s="94" t="s">
        <v>42</v>
      </c>
      <c r="C9" s="118" t="s">
        <v>36</v>
      </c>
      <c r="D9" s="21">
        <v>1</v>
      </c>
      <c r="E9" s="28">
        <v>1</v>
      </c>
      <c r="F9" s="68">
        <v>1</v>
      </c>
      <c r="G9" s="116"/>
      <c r="H9" s="92"/>
    </row>
    <row r="10" spans="1:8">
      <c r="A10" s="185"/>
      <c r="B10" s="95" t="s">
        <v>43</v>
      </c>
      <c r="C10" s="118" t="s">
        <v>36</v>
      </c>
      <c r="D10" s="21">
        <v>1</v>
      </c>
      <c r="E10" s="28">
        <v>1</v>
      </c>
      <c r="F10" s="68">
        <v>1</v>
      </c>
      <c r="G10" s="116"/>
      <c r="H10" s="92"/>
    </row>
    <row r="11" spans="1:8">
      <c r="A11" s="185"/>
      <c r="B11" s="95" t="s">
        <v>44</v>
      </c>
      <c r="C11" s="118" t="s">
        <v>36</v>
      </c>
      <c r="D11" s="21">
        <v>1</v>
      </c>
      <c r="E11" s="28">
        <v>1</v>
      </c>
      <c r="F11" s="68">
        <v>1</v>
      </c>
      <c r="G11" s="116"/>
      <c r="H11" s="92"/>
    </row>
    <row r="12" spans="1:8">
      <c r="A12" s="185"/>
      <c r="B12" s="95" t="s">
        <v>36</v>
      </c>
      <c r="C12" s="119" t="s">
        <v>57</v>
      </c>
      <c r="D12" s="21">
        <v>1</v>
      </c>
      <c r="E12" s="28">
        <v>1</v>
      </c>
      <c r="F12" s="68">
        <v>1</v>
      </c>
      <c r="G12" s="116"/>
      <c r="H12" s="92"/>
    </row>
    <row r="13" spans="1:8">
      <c r="A13" s="185"/>
      <c r="B13" s="95" t="s">
        <v>36</v>
      </c>
      <c r="C13" s="119" t="s">
        <v>58</v>
      </c>
      <c r="D13" s="21">
        <v>1</v>
      </c>
      <c r="E13" s="28">
        <v>1</v>
      </c>
      <c r="F13" s="68">
        <v>1</v>
      </c>
      <c r="G13" s="116"/>
      <c r="H13" s="92"/>
    </row>
    <row r="14" spans="1:8">
      <c r="A14" s="186"/>
      <c r="B14" s="97" t="s">
        <v>36</v>
      </c>
      <c r="C14" s="120" t="s">
        <v>36</v>
      </c>
      <c r="D14" s="22">
        <v>1</v>
      </c>
      <c r="E14" s="28">
        <v>1</v>
      </c>
      <c r="F14" s="68">
        <v>1</v>
      </c>
      <c r="G14" s="116"/>
      <c r="H14" s="92"/>
    </row>
    <row r="15" spans="1:8">
      <c r="A15" s="184" t="s">
        <v>45</v>
      </c>
      <c r="B15" s="32" t="s">
        <v>46</v>
      </c>
      <c r="C15" s="121" t="s">
        <v>36</v>
      </c>
      <c r="D15" s="21">
        <v>1</v>
      </c>
      <c r="E15" s="28">
        <v>1</v>
      </c>
      <c r="F15" s="74">
        <v>1</v>
      </c>
      <c r="G15" s="117"/>
      <c r="H15" s="92"/>
    </row>
    <row r="16" spans="1:8">
      <c r="A16" s="185"/>
      <c r="B16" s="36" t="s">
        <v>47</v>
      </c>
      <c r="C16" s="121" t="s">
        <v>36</v>
      </c>
      <c r="D16" s="21">
        <v>1</v>
      </c>
      <c r="E16" s="28">
        <v>1</v>
      </c>
      <c r="F16" s="74">
        <v>1</v>
      </c>
      <c r="G16" s="117"/>
      <c r="H16" s="92"/>
    </row>
    <row r="17" spans="1:8">
      <c r="A17" s="185"/>
      <c r="B17" s="36" t="s">
        <v>48</v>
      </c>
      <c r="C17" s="121" t="s">
        <v>36</v>
      </c>
      <c r="D17" s="21">
        <v>1</v>
      </c>
      <c r="E17" s="28">
        <v>1</v>
      </c>
      <c r="F17" s="74">
        <v>1</v>
      </c>
      <c r="G17" s="117"/>
      <c r="H17" s="92"/>
    </row>
    <row r="18" spans="1:8">
      <c r="A18" s="185"/>
      <c r="B18" s="33" t="s">
        <v>36</v>
      </c>
      <c r="C18" s="119" t="s">
        <v>57</v>
      </c>
      <c r="D18" s="21">
        <v>1</v>
      </c>
      <c r="E18" s="28">
        <v>1</v>
      </c>
      <c r="F18" s="74">
        <v>1</v>
      </c>
      <c r="G18" s="117"/>
      <c r="H18" s="92"/>
    </row>
    <row r="19" spans="1:8">
      <c r="A19" s="185"/>
      <c r="B19" s="36" t="s">
        <v>36</v>
      </c>
      <c r="C19" s="119" t="s">
        <v>58</v>
      </c>
      <c r="D19" s="21">
        <v>1</v>
      </c>
      <c r="E19" s="28">
        <v>1</v>
      </c>
      <c r="F19" s="74">
        <v>1</v>
      </c>
      <c r="G19" s="117"/>
      <c r="H19" s="92"/>
    </row>
    <row r="20" spans="1:8">
      <c r="A20" s="186"/>
      <c r="B20" s="50" t="s">
        <v>36</v>
      </c>
      <c r="C20" s="120" t="s">
        <v>36</v>
      </c>
      <c r="D20" s="22">
        <v>1</v>
      </c>
      <c r="E20" s="31">
        <v>1</v>
      </c>
      <c r="F20" s="74">
        <v>1</v>
      </c>
      <c r="G20" s="117"/>
      <c r="H20" s="92"/>
    </row>
    <row r="21" spans="1:8">
      <c r="A21" s="184" t="s">
        <v>49</v>
      </c>
      <c r="B21" s="32" t="s">
        <v>50</v>
      </c>
      <c r="C21" s="119" t="s">
        <v>57</v>
      </c>
      <c r="D21" s="21">
        <v>0.95899999999999996</v>
      </c>
      <c r="E21" s="28">
        <v>0.95899999999999996</v>
      </c>
      <c r="F21" s="85" t="s">
        <v>98</v>
      </c>
      <c r="G21" s="93"/>
      <c r="H21" s="92"/>
    </row>
    <row r="22" spans="1:8">
      <c r="A22" s="185"/>
      <c r="B22" s="32" t="s">
        <v>50</v>
      </c>
      <c r="C22" s="119" t="s">
        <v>58</v>
      </c>
      <c r="D22" s="21">
        <v>0.94099999999999995</v>
      </c>
      <c r="E22" s="28">
        <v>0.94099999999999995</v>
      </c>
      <c r="F22" s="85" t="s">
        <v>98</v>
      </c>
      <c r="G22" s="93"/>
      <c r="H22" s="92"/>
    </row>
    <row r="23" spans="1:8">
      <c r="A23" s="186"/>
      <c r="B23" s="34" t="s">
        <v>36</v>
      </c>
      <c r="C23" s="34" t="s">
        <v>36</v>
      </c>
      <c r="D23" s="22">
        <v>0.95699999999999996</v>
      </c>
      <c r="E23" s="28">
        <v>0.95699999999999996</v>
      </c>
      <c r="F23" s="85" t="s">
        <v>98</v>
      </c>
      <c r="G23" s="93"/>
      <c r="H23" s="92"/>
    </row>
  </sheetData>
  <mergeCells count="4">
    <mergeCell ref="A4:A8"/>
    <mergeCell ref="A9:A14"/>
    <mergeCell ref="A15:A20"/>
    <mergeCell ref="A21:A23"/>
  </mergeCells>
  <conditionalFormatting sqref="D9:D14">
    <cfRule type="expression" dxfId="145" priority="12" stopIfTrue="1">
      <formula>_xludf.isblank</formula>
    </cfRule>
  </conditionalFormatting>
  <conditionalFormatting sqref="D4:E14">
    <cfRule type="cellIs" priority="10" operator="equal">
      <formula>" "</formula>
    </cfRule>
  </conditionalFormatting>
  <conditionalFormatting sqref="D4:E14">
    <cfRule type="containsBlanks" dxfId="144" priority="9">
      <formula>LEN(TRIM(D4))=0</formula>
    </cfRule>
    <cfRule type="cellIs" dxfId="143" priority="11" operator="equal">
      <formula>" "</formula>
    </cfRule>
  </conditionalFormatting>
  <conditionalFormatting sqref="D15:G23">
    <cfRule type="expression" dxfId="142" priority="5" stopIfTrue="1">
      <formula>_xludf.isblank</formula>
    </cfRule>
  </conditionalFormatting>
  <conditionalFormatting sqref="E4:E14">
    <cfRule type="expression" dxfId="141" priority="4" stopIfTrue="1">
      <formula>_xludf.isblank</formula>
    </cfRule>
  </conditionalFormatting>
  <conditionalFormatting sqref="F4:G23 D15:E23">
    <cfRule type="containsBlanks" dxfId="140" priority="6">
      <formula>LEN(TRIM(D4))=0</formula>
    </cfRule>
    <cfRule type="cellIs" priority="7" operator="equal">
      <formula>" "</formula>
    </cfRule>
    <cfRule type="cellIs" dxfId="139" priority="8" operator="equal">
      <formula>" "</formula>
    </cfRule>
  </conditionalFormatting>
  <conditionalFormatting sqref="H4:H23">
    <cfRule type="containsBlanks" dxfId="138" priority="1">
      <formula>LEN(TRIM(H4))=0</formula>
    </cfRule>
    <cfRule type="cellIs" priority="2" operator="equal">
      <formula>" "</formula>
    </cfRule>
    <cfRule type="cellIs" dxfId="137" priority="3" operator="equal">
      <formula>" "</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34F4E-EFA2-47D7-AE76-8BF91D2FBD24}">
  <sheetPr>
    <tabColor theme="3" tint="0.749992370372631"/>
  </sheetPr>
  <dimension ref="A1:F5"/>
  <sheetViews>
    <sheetView workbookViewId="0">
      <selection activeCell="E5" sqref="E5"/>
    </sheetView>
  </sheetViews>
  <sheetFormatPr defaultRowHeight="14.45"/>
  <cols>
    <col min="1" max="1" width="10.7109375" customWidth="1"/>
  </cols>
  <sheetData>
    <row r="1" spans="1:6">
      <c r="A1" s="16" t="s">
        <v>141</v>
      </c>
    </row>
    <row r="3" spans="1:6">
      <c r="A3" s="2" t="s">
        <v>25</v>
      </c>
      <c r="B3" s="2" t="s">
        <v>28</v>
      </c>
      <c r="C3" s="2" t="s">
        <v>29</v>
      </c>
      <c r="D3" s="2" t="s">
        <v>142</v>
      </c>
      <c r="E3" s="2" t="s">
        <v>143</v>
      </c>
      <c r="F3" s="2" t="s">
        <v>30</v>
      </c>
    </row>
    <row r="4" spans="1:6">
      <c r="A4" s="56" t="s">
        <v>41</v>
      </c>
      <c r="B4" s="126" t="s">
        <v>98</v>
      </c>
      <c r="C4" s="28">
        <v>0.25</v>
      </c>
      <c r="D4" s="125">
        <v>0.25</v>
      </c>
      <c r="E4" s="110"/>
      <c r="F4" s="92"/>
    </row>
    <row r="5" spans="1:6">
      <c r="A5" s="56" t="s">
        <v>45</v>
      </c>
      <c r="B5" s="126" t="s">
        <v>98</v>
      </c>
      <c r="C5" s="28">
        <v>0.85699999999999998</v>
      </c>
      <c r="D5" s="117">
        <v>0.71</v>
      </c>
      <c r="E5" s="110"/>
      <c r="F5" s="92"/>
    </row>
  </sheetData>
  <conditionalFormatting sqref="B4:C5">
    <cfRule type="cellIs" priority="17" operator="equal">
      <formula>" "</formula>
    </cfRule>
  </conditionalFormatting>
  <conditionalFormatting sqref="B4:C5">
    <cfRule type="containsBlanks" dxfId="136" priority="16">
      <formula>LEN(TRIM(B4))=0</formula>
    </cfRule>
    <cfRule type="cellIs" dxfId="135" priority="18" operator="equal">
      <formula>" "</formula>
    </cfRule>
  </conditionalFormatting>
  <conditionalFormatting sqref="C5:D5">
    <cfRule type="expression" dxfId="134" priority="15" stopIfTrue="1">
      <formula>_xludf.isblank</formula>
    </cfRule>
  </conditionalFormatting>
  <conditionalFormatting sqref="B4:B5">
    <cfRule type="expression" dxfId="133" priority="14" stopIfTrue="1">
      <formula>_xludf.isblank</formula>
    </cfRule>
  </conditionalFormatting>
  <conditionalFormatting sqref="C4">
    <cfRule type="expression" dxfId="132" priority="13" stopIfTrue="1">
      <formula>_xludf.isblank</formula>
    </cfRule>
  </conditionalFormatting>
  <conditionalFormatting sqref="D4">
    <cfRule type="containsBlanks" dxfId="131" priority="10">
      <formula>LEN(TRIM(D4))=0</formula>
    </cfRule>
    <cfRule type="cellIs" priority="11" operator="equal">
      <formula>" "</formula>
    </cfRule>
    <cfRule type="cellIs" dxfId="130" priority="12" operator="equal">
      <formula>" "</formula>
    </cfRule>
  </conditionalFormatting>
  <conditionalFormatting sqref="D5">
    <cfRule type="containsBlanks" dxfId="129" priority="7">
      <formula>LEN(TRIM(D5))=0</formula>
    </cfRule>
    <cfRule type="cellIs" priority="8" operator="equal">
      <formula>" "</formula>
    </cfRule>
    <cfRule type="cellIs" dxfId="128" priority="9" operator="equal">
      <formula>" "</formula>
    </cfRule>
  </conditionalFormatting>
  <conditionalFormatting sqref="E4:E5">
    <cfRule type="containsBlanks" dxfId="127" priority="4">
      <formula>LEN(TRIM(E4))=0</formula>
    </cfRule>
    <cfRule type="cellIs" priority="5" operator="equal">
      <formula>" "</formula>
    </cfRule>
    <cfRule type="cellIs" dxfId="126" priority="6" operator="equal">
      <formula>" "</formula>
    </cfRule>
  </conditionalFormatting>
  <conditionalFormatting sqref="F4:F5">
    <cfRule type="containsBlanks" dxfId="125" priority="1">
      <formula>LEN(TRIM(F4))=0</formula>
    </cfRule>
    <cfRule type="cellIs" priority="2" operator="equal">
      <formula>" "</formula>
    </cfRule>
    <cfRule type="cellIs" dxfId="124" priority="3" operator="equal">
      <formula>" "</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BA1B8-86A9-4C7A-B06E-B9C5C7DD24A0}">
  <sheetPr>
    <tabColor theme="8" tint="0.39997558519241921"/>
  </sheetPr>
  <dimension ref="A1:F28"/>
  <sheetViews>
    <sheetView workbookViewId="0">
      <selection activeCell="H9" sqref="H9"/>
    </sheetView>
  </sheetViews>
  <sheetFormatPr defaultRowHeight="14.45"/>
  <cols>
    <col min="1" max="1" width="19.42578125" style="4" customWidth="1"/>
    <col min="2" max="2" width="18" style="4" customWidth="1"/>
    <col min="3" max="3" width="19.5703125" style="4" customWidth="1"/>
    <col min="5" max="5" width="12.5703125" customWidth="1"/>
    <col min="6" max="6" width="13.140625" customWidth="1"/>
  </cols>
  <sheetData>
    <row r="1" spans="1:6" ht="15.95">
      <c r="A1" s="144" t="s">
        <v>24</v>
      </c>
    </row>
    <row r="3" spans="1:6">
      <c r="A3" s="5" t="s">
        <v>25</v>
      </c>
      <c r="B3" s="5" t="s">
        <v>26</v>
      </c>
      <c r="C3" s="5" t="s">
        <v>27</v>
      </c>
      <c r="D3" s="2" t="s">
        <v>28</v>
      </c>
      <c r="E3" s="2" t="s">
        <v>29</v>
      </c>
      <c r="F3" s="2" t="s">
        <v>30</v>
      </c>
    </row>
    <row r="4" spans="1:6">
      <c r="A4" s="153" t="s">
        <v>31</v>
      </c>
      <c r="B4" s="6" t="s">
        <v>32</v>
      </c>
      <c r="C4" s="7" t="s">
        <v>33</v>
      </c>
      <c r="D4" s="3">
        <v>0.69499999999999995</v>
      </c>
      <c r="E4" s="3">
        <v>0.71799999999999997</v>
      </c>
      <c r="F4" s="74"/>
    </row>
    <row r="5" spans="1:6">
      <c r="A5" s="153"/>
      <c r="B5" s="6" t="s">
        <v>34</v>
      </c>
      <c r="C5" s="7" t="s">
        <v>33</v>
      </c>
      <c r="D5" s="3">
        <v>0.70799999999999996</v>
      </c>
      <c r="E5" s="3">
        <v>0.72899999999999998</v>
      </c>
      <c r="F5" s="74"/>
    </row>
    <row r="6" spans="1:6">
      <c r="A6" s="153"/>
      <c r="B6" s="6" t="s">
        <v>35</v>
      </c>
      <c r="C6" s="7" t="s">
        <v>33</v>
      </c>
      <c r="D6" s="3">
        <v>0.74099999999999999</v>
      </c>
      <c r="E6" s="3">
        <v>0.76200000000000001</v>
      </c>
      <c r="F6" s="74"/>
    </row>
    <row r="7" spans="1:6">
      <c r="A7" s="153"/>
      <c r="B7" s="6" t="s">
        <v>36</v>
      </c>
      <c r="C7" s="7" t="s">
        <v>37</v>
      </c>
      <c r="D7" s="3">
        <v>0.78800000000000003</v>
      </c>
      <c r="E7" s="3">
        <v>0.80900000000000005</v>
      </c>
      <c r="F7" s="74"/>
    </row>
    <row r="8" spans="1:6">
      <c r="A8" s="153"/>
      <c r="B8" s="6" t="s">
        <v>36</v>
      </c>
      <c r="C8" s="7" t="s">
        <v>38</v>
      </c>
      <c r="D8" s="3">
        <v>0.72699999999999998</v>
      </c>
      <c r="E8" s="3">
        <v>0.75</v>
      </c>
      <c r="F8" s="74"/>
    </row>
    <row r="9" spans="1:6">
      <c r="A9" s="153"/>
      <c r="B9" s="6" t="s">
        <v>36</v>
      </c>
      <c r="C9" s="7" t="s">
        <v>39</v>
      </c>
      <c r="D9" s="3">
        <v>0.67400000000000004</v>
      </c>
      <c r="E9" s="3">
        <v>0.69699999999999995</v>
      </c>
      <c r="F9" s="74"/>
    </row>
    <row r="10" spans="1:6">
      <c r="A10" s="154"/>
      <c r="B10" s="8" t="s">
        <v>36</v>
      </c>
      <c r="C10" s="9" t="s">
        <v>40</v>
      </c>
      <c r="D10" s="1">
        <v>0.71699999999999997</v>
      </c>
      <c r="E10" s="1">
        <v>0.74</v>
      </c>
      <c r="F10" s="74"/>
    </row>
    <row r="11" spans="1:6">
      <c r="A11" s="155" t="s">
        <v>41</v>
      </c>
      <c r="B11" s="6" t="s">
        <v>42</v>
      </c>
      <c r="C11" s="7" t="s">
        <v>33</v>
      </c>
      <c r="D11" s="3">
        <v>0.98799999999999999</v>
      </c>
      <c r="E11" s="3">
        <v>1</v>
      </c>
      <c r="F11" s="74"/>
    </row>
    <row r="12" spans="1:6">
      <c r="A12" s="153"/>
      <c r="B12" s="6" t="s">
        <v>43</v>
      </c>
      <c r="C12" s="7" t="s">
        <v>33</v>
      </c>
      <c r="D12" s="3">
        <v>0.98599999999999999</v>
      </c>
      <c r="E12" s="3">
        <v>1</v>
      </c>
      <c r="F12" s="74"/>
    </row>
    <row r="13" spans="1:6">
      <c r="A13" s="153"/>
      <c r="B13" s="6" t="s">
        <v>44</v>
      </c>
      <c r="C13" s="7" t="s">
        <v>33</v>
      </c>
      <c r="D13" s="3">
        <v>0.98299999999999998</v>
      </c>
      <c r="E13" s="3">
        <v>1</v>
      </c>
      <c r="F13" s="74"/>
    </row>
    <row r="14" spans="1:6">
      <c r="A14" s="153"/>
      <c r="B14" s="6" t="s">
        <v>36</v>
      </c>
      <c r="C14" s="7" t="s">
        <v>37</v>
      </c>
      <c r="D14" s="3">
        <v>0.98099999999999998</v>
      </c>
      <c r="E14" s="3">
        <v>1</v>
      </c>
      <c r="F14" s="74"/>
    </row>
    <row r="15" spans="1:6">
      <c r="A15" s="153"/>
      <c r="B15" s="6" t="s">
        <v>36</v>
      </c>
      <c r="C15" s="7" t="s">
        <v>38</v>
      </c>
      <c r="D15" s="3">
        <v>0.98899999999999999</v>
      </c>
      <c r="E15" s="3">
        <v>1</v>
      </c>
      <c r="F15" s="74"/>
    </row>
    <row r="16" spans="1:6">
      <c r="A16" s="153"/>
      <c r="B16" s="6" t="s">
        <v>36</v>
      </c>
      <c r="C16" s="7" t="s">
        <v>39</v>
      </c>
      <c r="D16" s="3">
        <v>0.98399999999999999</v>
      </c>
      <c r="E16" s="3">
        <v>1</v>
      </c>
      <c r="F16" s="74"/>
    </row>
    <row r="17" spans="1:6">
      <c r="A17" s="154"/>
      <c r="B17" s="8" t="s">
        <v>36</v>
      </c>
      <c r="C17" s="9" t="s">
        <v>40</v>
      </c>
      <c r="D17" s="1">
        <v>0.98599999999999999</v>
      </c>
      <c r="E17" s="1">
        <v>1</v>
      </c>
      <c r="F17" s="74"/>
    </row>
    <row r="18" spans="1:6">
      <c r="A18" s="155" t="s">
        <v>45</v>
      </c>
      <c r="B18" s="6" t="s">
        <v>46</v>
      </c>
      <c r="C18" s="7" t="s">
        <v>33</v>
      </c>
      <c r="D18" s="3">
        <v>0.88300000000000001</v>
      </c>
      <c r="E18" s="3">
        <v>0.89</v>
      </c>
      <c r="F18" s="74"/>
    </row>
    <row r="19" spans="1:6">
      <c r="A19" s="153"/>
      <c r="B19" s="6" t="s">
        <v>47</v>
      </c>
      <c r="C19" s="7" t="s">
        <v>33</v>
      </c>
      <c r="D19" s="3">
        <v>0.85</v>
      </c>
      <c r="E19" s="3">
        <v>0.86</v>
      </c>
      <c r="F19" s="74"/>
    </row>
    <row r="20" spans="1:6">
      <c r="A20" s="153"/>
      <c r="B20" s="6" t="s">
        <v>48</v>
      </c>
      <c r="C20" s="7" t="s">
        <v>33</v>
      </c>
      <c r="D20" s="3">
        <v>0.73799999999999999</v>
      </c>
      <c r="E20" s="3">
        <v>0.745</v>
      </c>
      <c r="F20" s="74"/>
    </row>
    <row r="21" spans="1:6">
      <c r="A21" s="153"/>
      <c r="B21" s="6" t="s">
        <v>36</v>
      </c>
      <c r="C21" s="7" t="s">
        <v>37</v>
      </c>
      <c r="D21" s="3">
        <v>0.88500000000000001</v>
      </c>
      <c r="E21" s="3">
        <v>0.89</v>
      </c>
      <c r="F21" s="74"/>
    </row>
    <row r="22" spans="1:6">
      <c r="A22" s="153"/>
      <c r="B22" s="6" t="s">
        <v>36</v>
      </c>
      <c r="C22" s="7" t="s">
        <v>38</v>
      </c>
      <c r="D22" s="3">
        <v>0.84499999999999997</v>
      </c>
      <c r="E22" s="3">
        <v>0.85</v>
      </c>
      <c r="F22" s="74"/>
    </row>
    <row r="23" spans="1:6">
      <c r="A23" s="153"/>
      <c r="B23" s="6" t="s">
        <v>36</v>
      </c>
      <c r="C23" s="7" t="s">
        <v>39</v>
      </c>
      <c r="D23" s="3">
        <v>0.77</v>
      </c>
      <c r="E23" s="3">
        <v>0.78</v>
      </c>
      <c r="F23" s="74"/>
    </row>
    <row r="24" spans="1:6">
      <c r="A24" s="154"/>
      <c r="B24" s="8" t="s">
        <v>36</v>
      </c>
      <c r="C24" s="9" t="s">
        <v>40</v>
      </c>
      <c r="D24" s="1">
        <v>0.82699999999999996</v>
      </c>
      <c r="E24" s="1">
        <v>0.83499999999999996</v>
      </c>
      <c r="F24" s="74"/>
    </row>
    <row r="25" spans="1:6">
      <c r="A25" s="155" t="s">
        <v>49</v>
      </c>
      <c r="B25" s="6" t="s">
        <v>50</v>
      </c>
      <c r="C25" s="7" t="s">
        <v>37</v>
      </c>
      <c r="D25" s="3">
        <v>0.96899999999999997</v>
      </c>
      <c r="E25" s="3">
        <v>0.98899999999999999</v>
      </c>
      <c r="F25" s="74"/>
    </row>
    <row r="26" spans="1:6">
      <c r="A26" s="153"/>
      <c r="B26" s="6" t="s">
        <v>50</v>
      </c>
      <c r="C26" s="7" t="s">
        <v>38</v>
      </c>
      <c r="D26" s="3">
        <v>0.92</v>
      </c>
      <c r="E26" s="3">
        <v>0.94</v>
      </c>
      <c r="F26" s="74"/>
    </row>
    <row r="27" spans="1:6">
      <c r="A27" s="153"/>
      <c r="B27" s="6" t="s">
        <v>50</v>
      </c>
      <c r="C27" s="7" t="s">
        <v>39</v>
      </c>
      <c r="D27" s="3">
        <v>0.89</v>
      </c>
      <c r="E27" s="3">
        <v>0.91</v>
      </c>
      <c r="F27" s="74"/>
    </row>
    <row r="28" spans="1:6">
      <c r="A28" s="154"/>
      <c r="B28" s="8" t="s">
        <v>36</v>
      </c>
      <c r="C28" s="9" t="s">
        <v>40</v>
      </c>
      <c r="D28" s="1">
        <v>0.91500000000000004</v>
      </c>
      <c r="E28" s="1">
        <v>0.93500000000000005</v>
      </c>
      <c r="F28" s="74"/>
    </row>
  </sheetData>
  <mergeCells count="4">
    <mergeCell ref="A4:A10"/>
    <mergeCell ref="A11:A17"/>
    <mergeCell ref="A18:A24"/>
    <mergeCell ref="A25:A28"/>
  </mergeCells>
  <conditionalFormatting sqref="F4:F28">
    <cfRule type="containsBlanks" dxfId="293" priority="2">
      <formula>LEN(TRIM(F4))=0</formula>
    </cfRule>
    <cfRule type="cellIs" priority="3" operator="equal">
      <formula>" "</formula>
    </cfRule>
    <cfRule type="cellIs" dxfId="292" priority="4" operator="equal">
      <formula>" "</formula>
    </cfRule>
  </conditionalFormatting>
  <conditionalFormatting sqref="F4:F28">
    <cfRule type="expression" dxfId="291" priority="1" stopIfTrue="1">
      <formula>_xludf.isblank</formula>
    </cfRule>
  </conditionalFormatting>
  <pageMargins left="0.7" right="0.7" top="0.75" bottom="0.75" header="0.3" footer="0.3"/>
  <pageSetup paperSize="9" orientation="portrait" horizontalDpi="4294967295" verticalDpi="4294967295"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5154C-CC01-4AB5-9083-C8DA16EBE3FC}">
  <sheetPr>
    <tabColor theme="3" tint="0.749992370372631"/>
  </sheetPr>
  <dimension ref="A1:G15"/>
  <sheetViews>
    <sheetView workbookViewId="0">
      <selection activeCell="E10" sqref="E10"/>
    </sheetView>
  </sheetViews>
  <sheetFormatPr defaultRowHeight="14.45"/>
  <cols>
    <col min="1" max="1" width="11.28515625" customWidth="1"/>
    <col min="2" max="2" width="14.5703125" style="4" customWidth="1"/>
    <col min="4" max="4" width="12.140625" bestFit="1" customWidth="1"/>
    <col min="5" max="6" width="9.28515625" bestFit="1" customWidth="1"/>
  </cols>
  <sheetData>
    <row r="1" spans="1:7">
      <c r="A1" s="16" t="s">
        <v>144</v>
      </c>
    </row>
    <row r="3" spans="1:7">
      <c r="A3" s="2" t="s">
        <v>25</v>
      </c>
      <c r="B3" s="5" t="s">
        <v>71</v>
      </c>
      <c r="C3" s="2" t="s">
        <v>28</v>
      </c>
      <c r="D3" s="2" t="s">
        <v>29</v>
      </c>
      <c r="E3" s="2" t="s">
        <v>93</v>
      </c>
      <c r="F3" s="2" t="s">
        <v>94</v>
      </c>
      <c r="G3" s="2" t="s">
        <v>30</v>
      </c>
    </row>
    <row r="4" spans="1:7">
      <c r="A4" s="187" t="s">
        <v>31</v>
      </c>
      <c r="B4" s="32" t="s">
        <v>32</v>
      </c>
      <c r="C4" s="21">
        <v>0.66700000000000004</v>
      </c>
      <c r="D4" s="21">
        <v>0.8</v>
      </c>
      <c r="E4" s="127">
        <v>0.66600000000000004</v>
      </c>
      <c r="F4" s="110"/>
      <c r="G4" s="110"/>
    </row>
    <row r="5" spans="1:7">
      <c r="A5" s="188"/>
      <c r="B5" s="32" t="s">
        <v>35</v>
      </c>
      <c r="C5" s="28">
        <v>0.66700000000000004</v>
      </c>
      <c r="D5" s="28">
        <v>0.8</v>
      </c>
      <c r="E5" s="110">
        <v>1</v>
      </c>
      <c r="F5" s="110"/>
      <c r="G5" s="110"/>
    </row>
    <row r="6" spans="1:7">
      <c r="A6" s="189"/>
      <c r="B6" s="34" t="s">
        <v>36</v>
      </c>
      <c r="C6" s="31">
        <v>0.66700000000000004</v>
      </c>
      <c r="D6" s="31">
        <v>0.8</v>
      </c>
      <c r="E6" s="127">
        <v>0.83299999999999996</v>
      </c>
      <c r="F6" s="110"/>
      <c r="G6" s="110"/>
    </row>
    <row r="7" spans="1:7">
      <c r="A7" s="187" t="s">
        <v>41</v>
      </c>
      <c r="B7" s="94" t="s">
        <v>42</v>
      </c>
      <c r="C7" s="28">
        <v>1</v>
      </c>
      <c r="D7" s="28">
        <v>1</v>
      </c>
      <c r="E7" s="128">
        <v>1</v>
      </c>
      <c r="F7" s="110"/>
      <c r="G7" s="110"/>
    </row>
    <row r="8" spans="1:7">
      <c r="A8" s="188"/>
      <c r="B8" s="95" t="s">
        <v>43</v>
      </c>
      <c r="C8" s="28">
        <v>1</v>
      </c>
      <c r="D8" s="28">
        <v>1</v>
      </c>
      <c r="E8" s="128">
        <v>1</v>
      </c>
      <c r="F8" s="110"/>
      <c r="G8" s="110"/>
    </row>
    <row r="9" spans="1:7">
      <c r="A9" s="188"/>
      <c r="B9" s="95" t="s">
        <v>44</v>
      </c>
      <c r="C9" s="28">
        <v>1</v>
      </c>
      <c r="D9" s="28">
        <v>1</v>
      </c>
      <c r="E9" s="128">
        <v>1</v>
      </c>
      <c r="F9" s="110"/>
      <c r="G9" s="110"/>
    </row>
    <row r="10" spans="1:7">
      <c r="A10" s="189"/>
      <c r="B10" s="97" t="s">
        <v>36</v>
      </c>
      <c r="C10" s="31">
        <v>1</v>
      </c>
      <c r="D10" s="31">
        <v>1</v>
      </c>
      <c r="E10" s="129">
        <v>1</v>
      </c>
      <c r="F10" s="110"/>
      <c r="G10" s="110"/>
    </row>
    <row r="11" spans="1:7">
      <c r="A11" s="187" t="s">
        <v>45</v>
      </c>
      <c r="B11" s="32" t="s">
        <v>46</v>
      </c>
      <c r="C11" s="28">
        <v>0.90500000000000003</v>
      </c>
      <c r="D11" s="28">
        <v>0.91</v>
      </c>
      <c r="E11" s="117">
        <v>0.5</v>
      </c>
      <c r="F11" s="110"/>
      <c r="G11" s="110"/>
    </row>
    <row r="12" spans="1:7">
      <c r="A12" s="188"/>
      <c r="B12" s="32" t="s">
        <v>47</v>
      </c>
      <c r="C12" s="28">
        <v>1</v>
      </c>
      <c r="D12" s="28">
        <v>1</v>
      </c>
      <c r="E12" s="117">
        <v>1</v>
      </c>
      <c r="F12" s="110"/>
      <c r="G12" s="110"/>
    </row>
    <row r="13" spans="1:7">
      <c r="A13" s="188"/>
      <c r="B13" s="32" t="s">
        <v>48</v>
      </c>
      <c r="C13" s="28">
        <v>1</v>
      </c>
      <c r="D13" s="28">
        <v>1</v>
      </c>
      <c r="E13" s="117">
        <v>0.88</v>
      </c>
      <c r="F13" s="110"/>
      <c r="G13" s="110"/>
    </row>
    <row r="14" spans="1:7">
      <c r="A14" s="189"/>
      <c r="B14" s="34" t="s">
        <v>36</v>
      </c>
      <c r="C14" s="31">
        <v>0.95099999999999996</v>
      </c>
      <c r="D14" s="31">
        <v>0.96</v>
      </c>
      <c r="E14" s="21">
        <v>0.73099999999999998</v>
      </c>
      <c r="F14" s="110"/>
      <c r="G14" s="110"/>
    </row>
    <row r="15" spans="1:7">
      <c r="A15" s="130" t="s">
        <v>49</v>
      </c>
      <c r="B15" s="34" t="s">
        <v>36</v>
      </c>
      <c r="C15" s="31">
        <v>0.69299999999999995</v>
      </c>
      <c r="D15" s="31">
        <v>0.79299999999999993</v>
      </c>
      <c r="E15" s="93" t="s">
        <v>98</v>
      </c>
      <c r="F15" s="110"/>
      <c r="G15" s="110"/>
    </row>
  </sheetData>
  <mergeCells count="3">
    <mergeCell ref="A4:A6"/>
    <mergeCell ref="A7:A10"/>
    <mergeCell ref="A11:A14"/>
  </mergeCells>
  <conditionalFormatting sqref="C7:C10">
    <cfRule type="expression" dxfId="123" priority="17" stopIfTrue="1">
      <formula>_xludf.isblank</formula>
    </cfRule>
  </conditionalFormatting>
  <conditionalFormatting sqref="C4:D10">
    <cfRule type="cellIs" priority="15" operator="equal">
      <formula>" "</formula>
    </cfRule>
  </conditionalFormatting>
  <conditionalFormatting sqref="C4:D10">
    <cfRule type="containsBlanks" dxfId="122" priority="14">
      <formula>LEN(TRIM(C4))=0</formula>
    </cfRule>
    <cfRule type="cellIs" dxfId="121" priority="16" operator="equal">
      <formula>" "</formula>
    </cfRule>
  </conditionalFormatting>
  <conditionalFormatting sqref="C11:E15">
    <cfRule type="expression" dxfId="120" priority="10" stopIfTrue="1">
      <formula>_xludf.isblank</formula>
    </cfRule>
  </conditionalFormatting>
  <conditionalFormatting sqref="D4:D10">
    <cfRule type="expression" dxfId="119" priority="9" stopIfTrue="1">
      <formula>_xludf.isblank</formula>
    </cfRule>
  </conditionalFormatting>
  <conditionalFormatting sqref="C11:E15">
    <cfRule type="containsBlanks" dxfId="118" priority="11">
      <formula>LEN(TRIM(C11))=0</formula>
    </cfRule>
    <cfRule type="cellIs" priority="12" operator="equal">
      <formula>" "</formula>
    </cfRule>
    <cfRule type="cellIs" dxfId="117" priority="13" operator="equal">
      <formula>" "</formula>
    </cfRule>
  </conditionalFormatting>
  <conditionalFormatting sqref="E4">
    <cfRule type="expression" dxfId="116" priority="8" stopIfTrue="1">
      <formula>_xludf.isblank</formula>
    </cfRule>
  </conditionalFormatting>
  <conditionalFormatting sqref="E4:E10">
    <cfRule type="containsBlanks" dxfId="115" priority="5">
      <formula>LEN(TRIM(E4))=0</formula>
    </cfRule>
    <cfRule type="cellIs" priority="6" operator="equal">
      <formula>" "</formula>
    </cfRule>
    <cfRule type="cellIs" dxfId="114" priority="7" operator="equal">
      <formula>" "</formula>
    </cfRule>
  </conditionalFormatting>
  <conditionalFormatting sqref="E7:E10">
    <cfRule type="expression" dxfId="113" priority="4" stopIfTrue="1">
      <formula>_xludf.isblank</formula>
    </cfRule>
  </conditionalFormatting>
  <conditionalFormatting sqref="F4:G15">
    <cfRule type="containsBlanks" dxfId="112" priority="1">
      <formula>LEN(TRIM(F4))=0</formula>
    </cfRule>
    <cfRule type="cellIs" priority="2" operator="equal">
      <formula>" "</formula>
    </cfRule>
    <cfRule type="cellIs" dxfId="111" priority="3" operator="equal">
      <formula>" "</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FFBCC-E2A8-4E0F-8E4E-6006CFFF12DA}">
  <sheetPr>
    <tabColor theme="3" tint="0.749992370372631"/>
  </sheetPr>
  <dimension ref="A1:G15"/>
  <sheetViews>
    <sheetView workbookViewId="0">
      <selection activeCell="E10" sqref="E10"/>
    </sheetView>
  </sheetViews>
  <sheetFormatPr defaultRowHeight="14.45"/>
  <cols>
    <col min="1" max="1" width="10.140625" style="4" customWidth="1"/>
    <col min="2" max="2" width="10.7109375" style="4" bestFit="1" customWidth="1"/>
    <col min="4" max="4" width="12.140625" bestFit="1" customWidth="1"/>
    <col min="5" max="6" width="9.5703125" bestFit="1" customWidth="1"/>
  </cols>
  <sheetData>
    <row r="1" spans="1:7">
      <c r="A1" s="60" t="s">
        <v>145</v>
      </c>
    </row>
    <row r="3" spans="1:7">
      <c r="A3" s="5" t="s">
        <v>25</v>
      </c>
      <c r="B3" s="5" t="s">
        <v>71</v>
      </c>
      <c r="C3" s="2" t="s">
        <v>28</v>
      </c>
      <c r="D3" s="2" t="s">
        <v>29</v>
      </c>
      <c r="E3" s="2" t="s">
        <v>93</v>
      </c>
      <c r="F3" s="2" t="s">
        <v>94</v>
      </c>
      <c r="G3" s="2" t="s">
        <v>30</v>
      </c>
    </row>
    <row r="4" spans="1:7">
      <c r="A4" s="184" t="s">
        <v>31</v>
      </c>
      <c r="B4" s="32" t="s">
        <v>32</v>
      </c>
      <c r="C4" s="21">
        <v>0.66700000000000004</v>
      </c>
      <c r="D4" s="21">
        <v>0.8</v>
      </c>
      <c r="E4" s="127">
        <v>0.66600000000000004</v>
      </c>
      <c r="F4" s="110"/>
      <c r="G4" s="110"/>
    </row>
    <row r="5" spans="1:7">
      <c r="A5" s="185"/>
      <c r="B5" s="32" t="s">
        <v>35</v>
      </c>
      <c r="C5" s="28">
        <v>0.66700000000000004</v>
      </c>
      <c r="D5" s="28">
        <v>0.8</v>
      </c>
      <c r="E5" s="110">
        <v>1</v>
      </c>
      <c r="F5" s="110"/>
      <c r="G5" s="110"/>
    </row>
    <row r="6" spans="1:7">
      <c r="A6" s="186"/>
      <c r="B6" s="34" t="s">
        <v>36</v>
      </c>
      <c r="C6" s="31">
        <v>0.66700000000000004</v>
      </c>
      <c r="D6" s="31">
        <v>0.8</v>
      </c>
      <c r="E6" s="127">
        <v>0.83299999999999996</v>
      </c>
      <c r="F6" s="110"/>
      <c r="G6" s="110"/>
    </row>
    <row r="7" spans="1:7">
      <c r="A7" s="184" t="s">
        <v>41</v>
      </c>
      <c r="B7" s="94" t="s">
        <v>42</v>
      </c>
      <c r="C7" s="28">
        <v>1</v>
      </c>
      <c r="D7" s="28">
        <v>1</v>
      </c>
      <c r="E7" s="127">
        <v>0.43</v>
      </c>
      <c r="F7" s="110"/>
      <c r="G7" s="110"/>
    </row>
    <row r="8" spans="1:7">
      <c r="A8" s="185"/>
      <c r="B8" s="94" t="s">
        <v>43</v>
      </c>
      <c r="C8" s="28">
        <v>0.66700000000000004</v>
      </c>
      <c r="D8" s="28">
        <v>0.7</v>
      </c>
      <c r="E8" s="127">
        <v>0.71</v>
      </c>
      <c r="F8" s="110"/>
      <c r="G8" s="110"/>
    </row>
    <row r="9" spans="1:7">
      <c r="A9" s="185"/>
      <c r="B9" s="94" t="s">
        <v>44</v>
      </c>
      <c r="C9" s="28">
        <v>1</v>
      </c>
      <c r="D9" s="28">
        <v>1</v>
      </c>
      <c r="E9" s="127">
        <v>0.75</v>
      </c>
      <c r="F9" s="110"/>
      <c r="G9" s="110"/>
    </row>
    <row r="10" spans="1:7">
      <c r="A10" s="186"/>
      <c r="B10" s="123" t="s">
        <v>36</v>
      </c>
      <c r="C10" s="31">
        <v>0.88900000000000001</v>
      </c>
      <c r="D10" s="31">
        <v>0.95</v>
      </c>
      <c r="E10" s="131">
        <v>0.61</v>
      </c>
      <c r="F10" s="110"/>
      <c r="G10" s="110"/>
    </row>
    <row r="11" spans="1:7">
      <c r="A11" s="184" t="s">
        <v>45</v>
      </c>
      <c r="B11" s="32" t="s">
        <v>46</v>
      </c>
      <c r="C11" s="28">
        <v>0.52400000000000002</v>
      </c>
      <c r="D11" s="28">
        <v>0.54400000000000004</v>
      </c>
      <c r="E11" s="21">
        <v>0.71</v>
      </c>
      <c r="F11" s="110"/>
      <c r="G11" s="110"/>
    </row>
    <row r="12" spans="1:7">
      <c r="A12" s="185"/>
      <c r="B12" s="32" t="s">
        <v>47</v>
      </c>
      <c r="C12" s="28">
        <v>1</v>
      </c>
      <c r="D12" s="28">
        <v>1</v>
      </c>
      <c r="E12" s="21">
        <v>0.74</v>
      </c>
      <c r="F12" s="110"/>
      <c r="G12" s="110"/>
    </row>
    <row r="13" spans="1:7">
      <c r="A13" s="185"/>
      <c r="B13" s="32" t="s">
        <v>48</v>
      </c>
      <c r="C13" s="28">
        <v>0.66700000000000004</v>
      </c>
      <c r="D13" s="28">
        <v>0.67</v>
      </c>
      <c r="E13" s="21">
        <v>0.65</v>
      </c>
      <c r="F13" s="110"/>
      <c r="G13" s="110"/>
    </row>
    <row r="14" spans="1:7">
      <c r="A14" s="186"/>
      <c r="B14" s="34" t="s">
        <v>36</v>
      </c>
      <c r="C14" s="31">
        <v>0.61</v>
      </c>
      <c r="D14" s="31">
        <v>0.62</v>
      </c>
      <c r="E14" s="21">
        <v>0.69</v>
      </c>
      <c r="F14" s="110"/>
      <c r="G14" s="110"/>
    </row>
    <row r="15" spans="1:7">
      <c r="A15" s="56" t="s">
        <v>49</v>
      </c>
      <c r="B15" s="34" t="s">
        <v>36</v>
      </c>
      <c r="C15" s="31">
        <v>0.22700000000000001</v>
      </c>
      <c r="D15" s="31">
        <v>0.27700000000000002</v>
      </c>
      <c r="E15" s="93" t="s">
        <v>98</v>
      </c>
      <c r="F15" s="110"/>
      <c r="G15" s="110"/>
    </row>
  </sheetData>
  <mergeCells count="3">
    <mergeCell ref="A4:A6"/>
    <mergeCell ref="A7:A10"/>
    <mergeCell ref="A11:A14"/>
  </mergeCells>
  <conditionalFormatting sqref="C7:C10">
    <cfRule type="expression" dxfId="110" priority="15" stopIfTrue="1">
      <formula>_xludf.isblank</formula>
    </cfRule>
  </conditionalFormatting>
  <conditionalFormatting sqref="C4:D10">
    <cfRule type="cellIs" priority="13" operator="equal">
      <formula>" "</formula>
    </cfRule>
  </conditionalFormatting>
  <conditionalFormatting sqref="C4:D10">
    <cfRule type="containsBlanks" dxfId="109" priority="12">
      <formula>LEN(TRIM(C4))=0</formula>
    </cfRule>
    <cfRule type="cellIs" dxfId="108" priority="14" operator="equal">
      <formula>" "</formula>
    </cfRule>
  </conditionalFormatting>
  <conditionalFormatting sqref="C11:E15">
    <cfRule type="expression" dxfId="107" priority="8" stopIfTrue="1">
      <formula>_xludf.isblank</formula>
    </cfRule>
  </conditionalFormatting>
  <conditionalFormatting sqref="D4:D10">
    <cfRule type="expression" dxfId="106" priority="7" stopIfTrue="1">
      <formula>_xludf.isblank</formula>
    </cfRule>
  </conditionalFormatting>
  <conditionalFormatting sqref="C11:E15">
    <cfRule type="containsBlanks" dxfId="105" priority="9">
      <formula>LEN(TRIM(C11))=0</formula>
    </cfRule>
    <cfRule type="cellIs" priority="10" operator="equal">
      <formula>" "</formula>
    </cfRule>
    <cfRule type="cellIs" dxfId="104" priority="11" operator="equal">
      <formula>" "</formula>
    </cfRule>
  </conditionalFormatting>
  <conditionalFormatting sqref="E4:E10">
    <cfRule type="containsBlanks" dxfId="103" priority="4">
      <formula>LEN(TRIM(E4))=0</formula>
    </cfRule>
    <cfRule type="cellIs" priority="5" operator="equal">
      <formula>" "</formula>
    </cfRule>
    <cfRule type="cellIs" dxfId="102" priority="6" operator="equal">
      <formula>" "</formula>
    </cfRule>
  </conditionalFormatting>
  <conditionalFormatting sqref="F4:G15">
    <cfRule type="containsBlanks" dxfId="101" priority="1">
      <formula>LEN(TRIM(F4))=0</formula>
    </cfRule>
    <cfRule type="cellIs" priority="2" operator="equal">
      <formula>" "</formula>
    </cfRule>
    <cfRule type="cellIs" dxfId="100" priority="3" operator="equal">
      <formula>" "</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6F672-AFC3-493D-9FF7-B48F50DA606F}">
  <sheetPr>
    <tabColor theme="3" tint="0.749992370372631"/>
  </sheetPr>
  <dimension ref="A1:G15"/>
  <sheetViews>
    <sheetView workbookViewId="0">
      <selection activeCell="F4" sqref="F4"/>
    </sheetView>
  </sheetViews>
  <sheetFormatPr defaultRowHeight="14.45"/>
  <cols>
    <col min="1" max="1" width="11.42578125" style="4" customWidth="1"/>
    <col min="2" max="2" width="13.5703125" style="4" customWidth="1"/>
    <col min="4" max="4" width="12.140625" bestFit="1" customWidth="1"/>
    <col min="5" max="6" width="9.5703125" bestFit="1" customWidth="1"/>
  </cols>
  <sheetData>
    <row r="1" spans="1:7">
      <c r="A1" s="60" t="s">
        <v>146</v>
      </c>
    </row>
    <row r="3" spans="1:7">
      <c r="A3" s="64" t="s">
        <v>25</v>
      </c>
      <c r="B3" s="64" t="s">
        <v>71</v>
      </c>
      <c r="C3" s="65" t="s">
        <v>28</v>
      </c>
      <c r="D3" s="65" t="s">
        <v>29</v>
      </c>
      <c r="E3" s="65" t="s">
        <v>93</v>
      </c>
      <c r="F3" s="65" t="s">
        <v>94</v>
      </c>
      <c r="G3" s="65" t="s">
        <v>30</v>
      </c>
    </row>
    <row r="4" spans="1:7">
      <c r="A4" s="190" t="s">
        <v>31</v>
      </c>
      <c r="B4" s="66" t="s">
        <v>32</v>
      </c>
      <c r="C4" s="28">
        <v>1</v>
      </c>
      <c r="D4" s="28">
        <v>1</v>
      </c>
      <c r="E4" s="68">
        <v>1</v>
      </c>
      <c r="F4" s="110"/>
      <c r="G4" s="110"/>
    </row>
    <row r="5" spans="1:7">
      <c r="A5" s="191"/>
      <c r="B5" s="66" t="s">
        <v>35</v>
      </c>
      <c r="C5" s="28">
        <v>0.66700000000000004</v>
      </c>
      <c r="D5" s="28">
        <v>0.83400000000000007</v>
      </c>
      <c r="E5" s="68">
        <v>1</v>
      </c>
      <c r="F5" s="110"/>
      <c r="G5" s="110"/>
    </row>
    <row r="6" spans="1:7">
      <c r="A6" s="192"/>
      <c r="B6" s="69" t="s">
        <v>36</v>
      </c>
      <c r="C6" s="31">
        <v>0.83299999999999996</v>
      </c>
      <c r="D6" s="31">
        <v>1</v>
      </c>
      <c r="E6" s="71">
        <v>1</v>
      </c>
      <c r="F6" s="110"/>
      <c r="G6" s="110"/>
    </row>
    <row r="7" spans="1:7">
      <c r="A7" s="190" t="s">
        <v>41</v>
      </c>
      <c r="B7" s="72" t="s">
        <v>42</v>
      </c>
      <c r="C7" s="28">
        <v>1</v>
      </c>
      <c r="D7" s="28">
        <v>1</v>
      </c>
      <c r="E7" s="68">
        <v>0.43</v>
      </c>
      <c r="F7" s="110"/>
      <c r="G7" s="110"/>
    </row>
    <row r="8" spans="1:7">
      <c r="A8" s="191"/>
      <c r="B8" s="72" t="s">
        <v>43</v>
      </c>
      <c r="C8" s="28">
        <v>0.83299999999999996</v>
      </c>
      <c r="D8" s="28">
        <v>1</v>
      </c>
      <c r="E8" s="68">
        <v>0.71</v>
      </c>
      <c r="F8" s="110"/>
      <c r="G8" s="110"/>
    </row>
    <row r="9" spans="1:7">
      <c r="A9" s="191"/>
      <c r="B9" s="72" t="s">
        <v>44</v>
      </c>
      <c r="C9" s="28">
        <v>1</v>
      </c>
      <c r="D9" s="28">
        <v>1</v>
      </c>
      <c r="E9" s="68">
        <v>1</v>
      </c>
      <c r="F9" s="110"/>
      <c r="G9" s="110"/>
    </row>
    <row r="10" spans="1:7">
      <c r="A10" s="192"/>
      <c r="B10" s="73" t="s">
        <v>36</v>
      </c>
      <c r="C10" s="31">
        <v>0.94099999999999995</v>
      </c>
      <c r="D10" s="31">
        <v>1</v>
      </c>
      <c r="E10" s="71">
        <v>0.61</v>
      </c>
      <c r="F10" s="110"/>
      <c r="G10" s="110"/>
    </row>
    <row r="11" spans="1:7">
      <c r="A11" s="190" t="s">
        <v>45</v>
      </c>
      <c r="B11" s="66" t="s">
        <v>46</v>
      </c>
      <c r="C11" s="28">
        <v>0.14299999999999999</v>
      </c>
      <c r="D11" s="28">
        <v>0.17299999999999999</v>
      </c>
      <c r="E11" s="74">
        <v>0.88</v>
      </c>
      <c r="F11" s="110"/>
      <c r="G11" s="110"/>
    </row>
    <row r="12" spans="1:7">
      <c r="A12" s="191"/>
      <c r="B12" s="66" t="s">
        <v>47</v>
      </c>
      <c r="C12" s="28">
        <v>1</v>
      </c>
      <c r="D12" s="28">
        <v>1</v>
      </c>
      <c r="E12" s="74">
        <v>0.5</v>
      </c>
      <c r="F12" s="110"/>
      <c r="G12" s="110"/>
    </row>
    <row r="13" spans="1:7">
      <c r="A13" s="191"/>
      <c r="B13" s="66" t="s">
        <v>48</v>
      </c>
      <c r="C13" s="28">
        <v>0.55600000000000005</v>
      </c>
      <c r="D13" s="28">
        <v>0.56999999999999995</v>
      </c>
      <c r="E13" s="74">
        <v>1</v>
      </c>
      <c r="F13" s="110"/>
      <c r="G13" s="110"/>
    </row>
    <row r="14" spans="1:7">
      <c r="A14" s="192"/>
      <c r="B14" s="69" t="s">
        <v>36</v>
      </c>
      <c r="C14" s="31">
        <v>0.36599999999999999</v>
      </c>
      <c r="D14" s="31">
        <v>0.5</v>
      </c>
      <c r="E14" s="75">
        <v>0.9</v>
      </c>
      <c r="F14" s="110"/>
      <c r="G14" s="110"/>
    </row>
    <row r="15" spans="1:7">
      <c r="A15" s="113" t="s">
        <v>49</v>
      </c>
      <c r="B15" s="69" t="s">
        <v>36</v>
      </c>
      <c r="C15" s="31">
        <v>0.92</v>
      </c>
      <c r="D15" s="31">
        <v>0.92</v>
      </c>
      <c r="E15" s="78" t="s">
        <v>98</v>
      </c>
      <c r="F15" s="110"/>
      <c r="G15" s="110"/>
    </row>
  </sheetData>
  <mergeCells count="3">
    <mergeCell ref="A4:A6"/>
    <mergeCell ref="A7:A10"/>
    <mergeCell ref="A11:A14"/>
  </mergeCells>
  <conditionalFormatting sqref="C7:C10">
    <cfRule type="expression" dxfId="99" priority="16" stopIfTrue="1">
      <formula>_xludf.isblank</formula>
    </cfRule>
  </conditionalFormatting>
  <conditionalFormatting sqref="C4:D10">
    <cfRule type="cellIs" priority="14" operator="equal">
      <formula>" "</formula>
    </cfRule>
  </conditionalFormatting>
  <conditionalFormatting sqref="C4:D10">
    <cfRule type="containsBlanks" dxfId="98" priority="13">
      <formula>LEN(TRIM(C4))=0</formula>
    </cfRule>
    <cfRule type="cellIs" dxfId="97" priority="15" operator="equal">
      <formula>" "</formula>
    </cfRule>
  </conditionalFormatting>
  <conditionalFormatting sqref="C11:E15">
    <cfRule type="expression" dxfId="96" priority="9" stopIfTrue="1">
      <formula>_xludf.isblank</formula>
    </cfRule>
  </conditionalFormatting>
  <conditionalFormatting sqref="D4:D10">
    <cfRule type="expression" dxfId="95" priority="8" stopIfTrue="1">
      <formula>_xludf.isblank</formula>
    </cfRule>
  </conditionalFormatting>
  <conditionalFormatting sqref="C11:E15">
    <cfRule type="containsBlanks" dxfId="94" priority="10">
      <formula>LEN(TRIM(C11))=0</formula>
    </cfRule>
    <cfRule type="cellIs" priority="11" operator="equal">
      <formula>" "</formula>
    </cfRule>
    <cfRule type="cellIs" dxfId="93" priority="12" operator="equal">
      <formula>" "</formula>
    </cfRule>
  </conditionalFormatting>
  <conditionalFormatting sqref="E4:E15">
    <cfRule type="containsBlanks" dxfId="92" priority="5">
      <formula>LEN(TRIM(E4))=0</formula>
    </cfRule>
    <cfRule type="cellIs" priority="6" operator="equal">
      <formula>" "</formula>
    </cfRule>
    <cfRule type="cellIs" dxfId="91" priority="7" operator="equal">
      <formula>" "</formula>
    </cfRule>
  </conditionalFormatting>
  <conditionalFormatting sqref="E15">
    <cfRule type="expression" dxfId="90" priority="4" stopIfTrue="1">
      <formula>_xludf.isblank</formula>
    </cfRule>
  </conditionalFormatting>
  <conditionalFormatting sqref="F4:G15">
    <cfRule type="containsBlanks" dxfId="89" priority="1">
      <formula>LEN(TRIM(F4))=0</formula>
    </cfRule>
    <cfRule type="cellIs" priority="2" operator="equal">
      <formula>" "</formula>
    </cfRule>
    <cfRule type="cellIs" dxfId="88" priority="3" operator="equal">
      <formula>" "</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2821B-6432-4B1B-82AB-A3AC186CA3B8}">
  <sheetPr>
    <tabColor theme="3" tint="0.749992370372631"/>
  </sheetPr>
  <dimension ref="A1:H14"/>
  <sheetViews>
    <sheetView workbookViewId="0">
      <selection activeCell="H8" sqref="H8"/>
    </sheetView>
  </sheetViews>
  <sheetFormatPr defaultColWidth="8.7109375" defaultRowHeight="14.45"/>
  <cols>
    <col min="1" max="1" width="11.28515625" style="62" customWidth="1"/>
    <col min="2" max="2" width="10.7109375" style="62" bestFit="1" customWidth="1"/>
    <col min="3" max="4" width="8.7109375" style="63"/>
    <col min="5" max="5" width="12.140625" style="63" bestFit="1" customWidth="1"/>
    <col min="6" max="7" width="9.5703125" style="63" bestFit="1" customWidth="1"/>
    <col min="8" max="16384" width="8.7109375" style="63"/>
  </cols>
  <sheetData>
    <row r="1" spans="1:8">
      <c r="A1" s="61" t="s">
        <v>147</v>
      </c>
    </row>
    <row r="3" spans="1:8">
      <c r="A3" s="64" t="s">
        <v>25</v>
      </c>
      <c r="B3" s="64" t="s">
        <v>71</v>
      </c>
      <c r="C3" s="65" t="s">
        <v>100</v>
      </c>
      <c r="D3" s="65" t="s">
        <v>28</v>
      </c>
      <c r="E3" s="65" t="s">
        <v>29</v>
      </c>
      <c r="F3" s="65" t="s">
        <v>93</v>
      </c>
      <c r="G3" s="65" t="s">
        <v>94</v>
      </c>
      <c r="H3" s="65" t="s">
        <v>30</v>
      </c>
    </row>
    <row r="4" spans="1:8">
      <c r="A4" s="190" t="s">
        <v>31</v>
      </c>
      <c r="B4" s="66" t="s">
        <v>32</v>
      </c>
      <c r="C4" s="132" t="s">
        <v>98</v>
      </c>
      <c r="D4" s="28">
        <v>1</v>
      </c>
      <c r="E4" s="28">
        <v>1</v>
      </c>
      <c r="F4" s="68">
        <v>1</v>
      </c>
      <c r="G4" s="110"/>
      <c r="H4" s="110"/>
    </row>
    <row r="5" spans="1:8">
      <c r="A5" s="191"/>
      <c r="B5" s="66" t="s">
        <v>34</v>
      </c>
      <c r="C5" s="132" t="s">
        <v>98</v>
      </c>
      <c r="D5" s="28">
        <v>1</v>
      </c>
      <c r="E5" s="28">
        <v>1</v>
      </c>
      <c r="F5" s="68">
        <v>1</v>
      </c>
      <c r="G5" s="110"/>
      <c r="H5" s="110"/>
    </row>
    <row r="6" spans="1:8">
      <c r="A6" s="192"/>
      <c r="B6" s="69" t="s">
        <v>36</v>
      </c>
      <c r="C6" s="133" t="s">
        <v>98</v>
      </c>
      <c r="D6" s="31">
        <v>1</v>
      </c>
      <c r="E6" s="31">
        <v>1</v>
      </c>
      <c r="F6" s="68">
        <v>1</v>
      </c>
      <c r="G6" s="110"/>
      <c r="H6" s="110"/>
    </row>
    <row r="7" spans="1:8">
      <c r="A7" s="190" t="s">
        <v>45</v>
      </c>
      <c r="B7" s="66" t="s">
        <v>46</v>
      </c>
      <c r="C7" s="132" t="s">
        <v>101</v>
      </c>
      <c r="D7" s="28">
        <v>0.94099999999999995</v>
      </c>
      <c r="E7" s="29">
        <v>0.95</v>
      </c>
      <c r="F7" s="74">
        <v>1</v>
      </c>
      <c r="G7" s="110"/>
      <c r="H7" s="110"/>
    </row>
    <row r="8" spans="1:8">
      <c r="A8" s="191"/>
      <c r="B8" s="66" t="s">
        <v>48</v>
      </c>
      <c r="C8" s="132" t="s">
        <v>101</v>
      </c>
      <c r="D8" s="28">
        <v>0.78200000000000003</v>
      </c>
      <c r="E8" s="29">
        <v>0.8</v>
      </c>
      <c r="F8" s="74">
        <v>0.92</v>
      </c>
      <c r="G8" s="110"/>
      <c r="H8" s="110"/>
    </row>
    <row r="9" spans="1:8">
      <c r="A9" s="191"/>
      <c r="B9" s="69" t="s">
        <v>36</v>
      </c>
      <c r="C9" s="133" t="s">
        <v>98</v>
      </c>
      <c r="D9" s="31">
        <v>0.877</v>
      </c>
      <c r="E9" s="29">
        <v>0.9</v>
      </c>
      <c r="F9" s="74">
        <v>0.97</v>
      </c>
      <c r="G9" s="110"/>
      <c r="H9" s="110"/>
    </row>
    <row r="10" spans="1:8">
      <c r="A10" s="191"/>
      <c r="B10" s="66" t="s">
        <v>46</v>
      </c>
      <c r="C10" s="132" t="s">
        <v>102</v>
      </c>
      <c r="D10" s="29">
        <v>1</v>
      </c>
      <c r="E10" s="29">
        <v>1</v>
      </c>
      <c r="F10" s="85" t="s">
        <v>98</v>
      </c>
      <c r="G10" s="110"/>
      <c r="H10" s="110"/>
    </row>
    <row r="11" spans="1:8">
      <c r="A11" s="191"/>
      <c r="B11" s="66" t="s">
        <v>47</v>
      </c>
      <c r="C11" s="132" t="s">
        <v>102</v>
      </c>
      <c r="D11" s="29">
        <v>0.08</v>
      </c>
      <c r="E11" s="29">
        <v>0.2</v>
      </c>
      <c r="F11" s="85" t="s">
        <v>98</v>
      </c>
      <c r="G11" s="110"/>
      <c r="H11" s="110"/>
    </row>
    <row r="12" spans="1:8">
      <c r="A12" s="191"/>
      <c r="B12" s="66" t="s">
        <v>148</v>
      </c>
      <c r="C12" s="132" t="s">
        <v>102</v>
      </c>
      <c r="D12" s="29" t="s">
        <v>98</v>
      </c>
      <c r="E12" s="29" t="s">
        <v>98</v>
      </c>
      <c r="F12" s="85" t="s">
        <v>98</v>
      </c>
      <c r="G12" s="110"/>
      <c r="H12" s="110"/>
    </row>
    <row r="13" spans="1:8">
      <c r="A13" s="192"/>
      <c r="B13" s="69" t="s">
        <v>36</v>
      </c>
      <c r="C13" s="133" t="s">
        <v>98</v>
      </c>
      <c r="D13" s="29">
        <v>0.33</v>
      </c>
      <c r="E13" s="29">
        <v>0.47</v>
      </c>
      <c r="F13" s="85" t="s">
        <v>98</v>
      </c>
      <c r="G13" s="110"/>
      <c r="H13" s="110"/>
    </row>
    <row r="14" spans="1:8" ht="15">
      <c r="A14" s="109" t="s">
        <v>49</v>
      </c>
      <c r="B14" s="69" t="s">
        <v>36</v>
      </c>
      <c r="C14" s="133" t="s">
        <v>98</v>
      </c>
      <c r="D14" s="31">
        <v>0.94099999999999995</v>
      </c>
      <c r="E14" s="31">
        <v>0.98</v>
      </c>
      <c r="F14" s="78" t="s">
        <v>98</v>
      </c>
      <c r="G14" s="110"/>
      <c r="H14" s="110"/>
    </row>
  </sheetData>
  <mergeCells count="2">
    <mergeCell ref="A4:A6"/>
    <mergeCell ref="A7:A13"/>
  </mergeCells>
  <conditionalFormatting sqref="D4:E6">
    <cfRule type="cellIs" priority="20" operator="equal">
      <formula>" "</formula>
    </cfRule>
  </conditionalFormatting>
  <conditionalFormatting sqref="D4:E6">
    <cfRule type="containsBlanks" dxfId="87" priority="19">
      <formula>LEN(TRIM(D4))=0</formula>
    </cfRule>
    <cfRule type="cellIs" dxfId="86" priority="21" operator="equal">
      <formula>" "</formula>
    </cfRule>
  </conditionalFormatting>
  <conditionalFormatting sqref="F7:F14 D7:D13 D14:E14">
    <cfRule type="expression" dxfId="85" priority="15" stopIfTrue="1">
      <formula>_xludf.isblank</formula>
    </cfRule>
  </conditionalFormatting>
  <conditionalFormatting sqref="E4:E6">
    <cfRule type="expression" dxfId="84" priority="14" stopIfTrue="1">
      <formula>_xludf.isblank</formula>
    </cfRule>
  </conditionalFormatting>
  <conditionalFormatting sqref="F7:F14 D7:D13 D14:E14">
    <cfRule type="containsBlanks" dxfId="83" priority="16">
      <formula>LEN(TRIM(D7))=0</formula>
    </cfRule>
    <cfRule type="cellIs" priority="17" operator="equal">
      <formula>" "</formula>
    </cfRule>
    <cfRule type="cellIs" dxfId="82" priority="18" operator="equal">
      <formula>" "</formula>
    </cfRule>
  </conditionalFormatting>
  <conditionalFormatting sqref="F4:F6">
    <cfRule type="containsBlanks" dxfId="81" priority="8">
      <formula>LEN(TRIM(F4))=0</formula>
    </cfRule>
    <cfRule type="cellIs" priority="9" operator="equal">
      <formula>" "</formula>
    </cfRule>
    <cfRule type="cellIs" dxfId="80" priority="10" operator="equal">
      <formula>" "</formula>
    </cfRule>
  </conditionalFormatting>
  <conditionalFormatting sqref="F14">
    <cfRule type="expression" dxfId="79" priority="7" stopIfTrue="1">
      <formula>_xludf.isblank</formula>
    </cfRule>
  </conditionalFormatting>
  <conditionalFormatting sqref="F14">
    <cfRule type="containsBlanks" dxfId="78" priority="11">
      <formula>LEN(TRIM(F14))=0</formula>
    </cfRule>
    <cfRule type="cellIs" priority="12" operator="equal">
      <formula>" "</formula>
    </cfRule>
    <cfRule type="cellIs" dxfId="77" priority="13" operator="equal">
      <formula>" "</formula>
    </cfRule>
  </conditionalFormatting>
  <conditionalFormatting sqref="G4:H14">
    <cfRule type="containsBlanks" dxfId="76" priority="1">
      <formula>LEN(TRIM(G4))=0</formula>
    </cfRule>
    <cfRule type="cellIs" priority="2" operator="equal">
      <formula>" "</formula>
    </cfRule>
    <cfRule type="cellIs" dxfId="75" priority="3" operator="equal">
      <formula>" "</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51036-845C-4BD5-83FD-C4BC29C66203}">
  <sheetPr>
    <tabColor theme="3" tint="0.749992370372631"/>
  </sheetPr>
  <dimension ref="A1:J17"/>
  <sheetViews>
    <sheetView workbookViewId="0"/>
  </sheetViews>
  <sheetFormatPr defaultRowHeight="15"/>
  <cols>
    <col min="1" max="1" width="13.140625" customWidth="1"/>
    <col min="2" max="2" width="18" customWidth="1"/>
    <col min="4" max="4" width="17.140625" customWidth="1"/>
    <col min="5" max="5" width="14.42578125" customWidth="1"/>
    <col min="6" max="6" width="11.5703125" customWidth="1"/>
    <col min="7" max="7" width="12.28515625" customWidth="1"/>
    <col min="8" max="8" width="11.85546875" customWidth="1"/>
    <col min="9" max="9" width="13.42578125" customWidth="1"/>
    <col min="10" max="10" width="18.28515625" bestFit="1" customWidth="1"/>
  </cols>
  <sheetData>
    <row r="1" spans="1:10">
      <c r="A1" s="16" t="s">
        <v>149</v>
      </c>
    </row>
    <row r="3" spans="1:10" ht="16.5">
      <c r="A3" s="203" t="s">
        <v>25</v>
      </c>
      <c r="B3" s="203" t="s">
        <v>130</v>
      </c>
      <c r="C3" s="203" t="s">
        <v>28</v>
      </c>
      <c r="D3" s="203" t="s">
        <v>55</v>
      </c>
      <c r="E3" s="203" t="s">
        <v>150</v>
      </c>
      <c r="F3" s="203" t="s">
        <v>151</v>
      </c>
      <c r="G3" s="203" t="s">
        <v>152</v>
      </c>
      <c r="H3" s="193" t="s">
        <v>94</v>
      </c>
      <c r="I3" s="193" t="s">
        <v>133</v>
      </c>
      <c r="J3" s="193" t="s">
        <v>134</v>
      </c>
    </row>
    <row r="4" spans="1:10">
      <c r="A4" s="222" t="s">
        <v>31</v>
      </c>
      <c r="B4" s="199" t="s">
        <v>32</v>
      </c>
      <c r="C4" s="199" t="s">
        <v>98</v>
      </c>
      <c r="D4" s="199">
        <v>1289381</v>
      </c>
      <c r="E4" s="199">
        <v>185755</v>
      </c>
      <c r="F4" s="199">
        <v>228664</v>
      </c>
      <c r="G4" s="199">
        <v>264339</v>
      </c>
      <c r="H4" s="196"/>
      <c r="I4" s="196"/>
      <c r="J4" s="197">
        <f>SUM(E4:I4)</f>
        <v>678758</v>
      </c>
    </row>
    <row r="5" spans="1:10">
      <c r="A5" s="223"/>
      <c r="B5" s="199" t="s">
        <v>34</v>
      </c>
      <c r="C5" s="199" t="s">
        <v>98</v>
      </c>
      <c r="D5" s="199">
        <v>840417</v>
      </c>
      <c r="E5" s="199">
        <v>123138</v>
      </c>
      <c r="F5" s="199">
        <v>141809</v>
      </c>
      <c r="G5" s="199">
        <v>173858</v>
      </c>
      <c r="H5" s="196"/>
      <c r="I5" s="196"/>
      <c r="J5" s="197">
        <f>SUM(E5:I5)</f>
        <v>438805</v>
      </c>
    </row>
    <row r="6" spans="1:10">
      <c r="A6" s="223"/>
      <c r="B6" s="199" t="s">
        <v>35</v>
      </c>
      <c r="C6" s="199" t="s">
        <v>98</v>
      </c>
      <c r="D6" s="199">
        <v>536955</v>
      </c>
      <c r="E6" s="199">
        <v>88532</v>
      </c>
      <c r="F6" s="199">
        <v>100489</v>
      </c>
      <c r="G6" s="199">
        <v>105116</v>
      </c>
      <c r="H6" s="196"/>
      <c r="I6" s="196"/>
      <c r="J6" s="197">
        <f>SUM(E6:I6)</f>
        <v>294137</v>
      </c>
    </row>
    <row r="7" spans="1:10">
      <c r="A7" s="224"/>
      <c r="B7" s="202" t="s">
        <v>36</v>
      </c>
      <c r="C7" s="199" t="s">
        <v>98</v>
      </c>
      <c r="D7" s="202">
        <v>2666753</v>
      </c>
      <c r="E7" s="199">
        <v>397425</v>
      </c>
      <c r="F7" s="202">
        <v>470962</v>
      </c>
      <c r="G7" s="202">
        <v>543313</v>
      </c>
      <c r="H7" s="196"/>
      <c r="I7" s="196"/>
      <c r="J7" s="197">
        <f>SUM(E7:I7)</f>
        <v>1411700</v>
      </c>
    </row>
    <row r="8" spans="1:10">
      <c r="A8" s="222" t="s">
        <v>41</v>
      </c>
      <c r="B8" s="199" t="s">
        <v>42</v>
      </c>
      <c r="C8" s="199" t="s">
        <v>98</v>
      </c>
      <c r="D8" s="199">
        <v>8895</v>
      </c>
      <c r="E8" s="199" t="s">
        <v>98</v>
      </c>
      <c r="F8" s="199" t="s">
        <v>98</v>
      </c>
      <c r="G8" s="199">
        <v>2824</v>
      </c>
      <c r="H8" s="196"/>
      <c r="I8" s="196"/>
      <c r="J8" s="197">
        <f>SUM(E8:I8)</f>
        <v>2824</v>
      </c>
    </row>
    <row r="9" spans="1:10">
      <c r="A9" s="223"/>
      <c r="B9" s="199" t="s">
        <v>43</v>
      </c>
      <c r="C9" s="199" t="s">
        <v>98</v>
      </c>
      <c r="D9" s="199">
        <v>23031</v>
      </c>
      <c r="E9" s="199" t="s">
        <v>98</v>
      </c>
      <c r="F9" s="199" t="s">
        <v>98</v>
      </c>
      <c r="G9" s="199">
        <v>7677</v>
      </c>
      <c r="H9" s="196"/>
      <c r="I9" s="196"/>
      <c r="J9" s="197">
        <f>SUM(E9:I9)</f>
        <v>7677</v>
      </c>
    </row>
    <row r="10" spans="1:10">
      <c r="A10" s="223"/>
      <c r="B10" s="199" t="s">
        <v>44</v>
      </c>
      <c r="C10" s="199" t="s">
        <v>98</v>
      </c>
      <c r="D10" s="199">
        <v>18459</v>
      </c>
      <c r="E10" s="199" t="s">
        <v>98</v>
      </c>
      <c r="F10" s="199" t="s">
        <v>98</v>
      </c>
      <c r="G10" s="199">
        <v>6153</v>
      </c>
      <c r="H10" s="196"/>
      <c r="I10" s="196"/>
      <c r="J10" s="197">
        <f>SUM(E10:I10)</f>
        <v>6153</v>
      </c>
    </row>
    <row r="11" spans="1:10">
      <c r="A11" s="224"/>
      <c r="B11" s="202" t="s">
        <v>36</v>
      </c>
      <c r="C11" s="202" t="s">
        <v>98</v>
      </c>
      <c r="D11" s="202">
        <v>50385</v>
      </c>
      <c r="E11" s="199" t="s">
        <v>98</v>
      </c>
      <c r="F11" s="199" t="s">
        <v>98</v>
      </c>
      <c r="G11" s="202">
        <v>16654</v>
      </c>
      <c r="H11" s="196"/>
      <c r="I11" s="196"/>
      <c r="J11" s="197">
        <f>SUM(E11:I11)</f>
        <v>16654</v>
      </c>
    </row>
    <row r="12" spans="1:10">
      <c r="A12" s="222" t="s">
        <v>45</v>
      </c>
      <c r="B12" s="199" t="s">
        <v>46</v>
      </c>
      <c r="C12" s="199" t="s">
        <v>98</v>
      </c>
      <c r="D12" s="199">
        <v>78315</v>
      </c>
      <c r="E12" s="199" t="s">
        <v>98</v>
      </c>
      <c r="F12" s="199">
        <v>18170</v>
      </c>
      <c r="G12" s="199">
        <v>60938</v>
      </c>
      <c r="H12" s="196"/>
      <c r="I12" s="196"/>
      <c r="J12" s="197">
        <f>SUM(E12:I12)</f>
        <v>79108</v>
      </c>
    </row>
    <row r="13" spans="1:10">
      <c r="A13" s="223"/>
      <c r="B13" s="199" t="s">
        <v>47</v>
      </c>
      <c r="C13" s="199" t="s">
        <v>98</v>
      </c>
      <c r="D13" s="199">
        <v>98620</v>
      </c>
      <c r="E13" s="199" t="s">
        <v>98</v>
      </c>
      <c r="F13" s="199">
        <v>22881</v>
      </c>
      <c r="G13" s="199">
        <v>33474</v>
      </c>
      <c r="H13" s="196"/>
      <c r="I13" s="196"/>
      <c r="J13" s="197">
        <f>SUM(E13:I13)</f>
        <v>56355</v>
      </c>
    </row>
    <row r="14" spans="1:10">
      <c r="A14" s="223"/>
      <c r="B14" s="199" t="s">
        <v>48</v>
      </c>
      <c r="C14" s="199" t="s">
        <v>98</v>
      </c>
      <c r="D14" s="199">
        <v>90319</v>
      </c>
      <c r="E14" s="199" t="s">
        <v>98</v>
      </c>
      <c r="F14" s="199">
        <v>20955</v>
      </c>
      <c r="G14" s="199">
        <v>35608</v>
      </c>
      <c r="H14" s="196"/>
      <c r="I14" s="196"/>
      <c r="J14" s="197">
        <f>SUM(E14:I14)</f>
        <v>56563</v>
      </c>
    </row>
    <row r="15" spans="1:10">
      <c r="A15" s="224"/>
      <c r="B15" s="202" t="s">
        <v>36</v>
      </c>
      <c r="C15" s="199" t="s">
        <v>98</v>
      </c>
      <c r="D15" s="202">
        <v>267254</v>
      </c>
      <c r="E15" s="199" t="s">
        <v>98</v>
      </c>
      <c r="F15" s="202">
        <v>62006</v>
      </c>
      <c r="G15" s="202">
        <v>130020</v>
      </c>
      <c r="H15" s="196"/>
      <c r="I15" s="196"/>
      <c r="J15" s="197">
        <f>SUM(E15:I15)</f>
        <v>192026</v>
      </c>
    </row>
    <row r="16" spans="1:10">
      <c r="A16" s="222" t="s">
        <v>49</v>
      </c>
      <c r="B16" s="199" t="s">
        <v>50</v>
      </c>
      <c r="C16" s="199" t="s">
        <v>98</v>
      </c>
      <c r="D16" s="199">
        <v>1167</v>
      </c>
      <c r="E16" s="199" t="s">
        <v>98</v>
      </c>
      <c r="F16" s="199" t="s">
        <v>98</v>
      </c>
      <c r="G16" s="199">
        <v>389</v>
      </c>
      <c r="H16" s="196"/>
      <c r="I16" s="196"/>
      <c r="J16" s="197">
        <f>SUM(E16:I16)</f>
        <v>389</v>
      </c>
    </row>
    <row r="17" spans="1:10">
      <c r="A17" s="224"/>
      <c r="B17" s="202" t="s">
        <v>36</v>
      </c>
      <c r="C17" s="199" t="s">
        <v>98</v>
      </c>
      <c r="D17" s="199">
        <v>1167</v>
      </c>
      <c r="E17" s="199" t="s">
        <v>98</v>
      </c>
      <c r="F17" s="199" t="s">
        <v>98</v>
      </c>
      <c r="G17" s="199">
        <v>389</v>
      </c>
      <c r="H17" s="196"/>
      <c r="I17" s="196"/>
      <c r="J17" s="197">
        <f>SUM(E17:I17)</f>
        <v>389</v>
      </c>
    </row>
  </sheetData>
  <mergeCells count="4">
    <mergeCell ref="A4:A7"/>
    <mergeCell ref="A8:A11"/>
    <mergeCell ref="A12:A15"/>
    <mergeCell ref="A16:A17"/>
  </mergeCells>
  <conditionalFormatting sqref="H4:I17">
    <cfRule type="containsBlanks" dxfId="74" priority="4">
      <formula>LEN(TRIM(H4))=0</formula>
    </cfRule>
    <cfRule type="cellIs" priority="5" operator="equal">
      <formula>" "</formula>
    </cfRule>
    <cfRule type="cellIs" dxfId="73" priority="6" operator="equal">
      <formula>" "</formula>
    </cfRule>
  </conditionalFormatting>
  <conditionalFormatting sqref="J4:J17">
    <cfRule type="containsBlanks" dxfId="72" priority="1">
      <formula>LEN(TRIM(J4))=0</formula>
    </cfRule>
    <cfRule type="cellIs" priority="2" operator="equal">
      <formula>" "</formula>
    </cfRule>
    <cfRule type="cellIs" dxfId="71" priority="3" operator="equal">
      <formula>" "</formula>
    </cfRule>
  </conditionalFormatting>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76FA8-D0C5-4C9F-9CBD-836D020ED38F}">
  <sheetPr>
    <tabColor theme="3" tint="0.749992370372631"/>
  </sheetPr>
  <dimension ref="A1:J17"/>
  <sheetViews>
    <sheetView workbookViewId="0"/>
  </sheetViews>
  <sheetFormatPr defaultRowHeight="15"/>
  <cols>
    <col min="1" max="1" width="16.28515625" customWidth="1"/>
    <col min="2" max="2" width="19.7109375" customWidth="1"/>
    <col min="4" max="4" width="15" customWidth="1"/>
    <col min="5" max="5" width="10.5703125" customWidth="1"/>
    <col min="6" max="6" width="10.85546875" customWidth="1"/>
    <col min="7" max="7" width="11" customWidth="1"/>
    <col min="8" max="8" width="11.42578125" customWidth="1"/>
    <col min="9" max="9" width="11.7109375" customWidth="1"/>
    <col min="10" max="10" width="18.28515625" bestFit="1" customWidth="1"/>
  </cols>
  <sheetData>
    <row r="1" spans="1:10">
      <c r="A1" s="16" t="s">
        <v>153</v>
      </c>
    </row>
    <row r="3" spans="1:10" ht="16.5">
      <c r="A3" s="203" t="s">
        <v>25</v>
      </c>
      <c r="B3" s="203" t="s">
        <v>130</v>
      </c>
      <c r="C3" s="203" t="s">
        <v>28</v>
      </c>
      <c r="D3" s="203" t="s">
        <v>55</v>
      </c>
      <c r="E3" s="203" t="s">
        <v>150</v>
      </c>
      <c r="F3" s="203" t="s">
        <v>151</v>
      </c>
      <c r="G3" s="203" t="s">
        <v>152</v>
      </c>
      <c r="H3" s="193" t="s">
        <v>94</v>
      </c>
      <c r="I3" s="193" t="s">
        <v>133</v>
      </c>
      <c r="J3" s="193" t="s">
        <v>134</v>
      </c>
    </row>
    <row r="4" spans="1:10">
      <c r="A4" s="222" t="s">
        <v>31</v>
      </c>
      <c r="B4" s="199" t="s">
        <v>32</v>
      </c>
      <c r="C4" s="199" t="s">
        <v>98</v>
      </c>
      <c r="D4" s="199">
        <v>183837</v>
      </c>
      <c r="E4" s="199">
        <v>32563</v>
      </c>
      <c r="F4" s="209">
        <v>32862</v>
      </c>
      <c r="G4" s="209">
        <v>35774</v>
      </c>
      <c r="H4" s="210"/>
      <c r="I4" s="210"/>
      <c r="J4" s="211">
        <f>SUM(E4:I4)</f>
        <v>101199</v>
      </c>
    </row>
    <row r="5" spans="1:10">
      <c r="A5" s="223"/>
      <c r="B5" s="199" t="s">
        <v>34</v>
      </c>
      <c r="C5" s="199" t="s">
        <v>98</v>
      </c>
      <c r="D5" s="199">
        <v>202433</v>
      </c>
      <c r="E5" s="199">
        <v>36044</v>
      </c>
      <c r="F5" s="209">
        <v>37239</v>
      </c>
      <c r="G5" s="209">
        <v>39018</v>
      </c>
      <c r="H5" s="210"/>
      <c r="I5" s="210"/>
      <c r="J5" s="211">
        <f>SUM(E5:I5)</f>
        <v>112301</v>
      </c>
    </row>
    <row r="6" spans="1:10">
      <c r="A6" s="223"/>
      <c r="B6" s="199" t="s">
        <v>35</v>
      </c>
      <c r="C6" s="199" t="s">
        <v>98</v>
      </c>
      <c r="D6" s="199">
        <v>70769</v>
      </c>
      <c r="E6" s="199">
        <v>12900</v>
      </c>
      <c r="F6" s="209">
        <v>13363</v>
      </c>
      <c r="G6" s="209">
        <v>13446</v>
      </c>
      <c r="H6" s="210"/>
      <c r="I6" s="210"/>
      <c r="J6" s="211">
        <f>SUM(E6:I6)</f>
        <v>39709</v>
      </c>
    </row>
    <row r="7" spans="1:10">
      <c r="A7" s="224"/>
      <c r="B7" s="202" t="s">
        <v>36</v>
      </c>
      <c r="C7" s="199" t="s">
        <v>98</v>
      </c>
      <c r="D7" s="202">
        <v>457039</v>
      </c>
      <c r="E7" s="208">
        <v>81507</v>
      </c>
      <c r="F7" s="208">
        <v>83464</v>
      </c>
      <c r="G7" s="208">
        <v>88238</v>
      </c>
      <c r="H7" s="210"/>
      <c r="I7" s="210"/>
      <c r="J7" s="211">
        <f>SUM(E7:I7)</f>
        <v>253209</v>
      </c>
    </row>
    <row r="8" spans="1:10">
      <c r="A8" s="222" t="s">
        <v>41</v>
      </c>
      <c r="B8" s="199" t="s">
        <v>42</v>
      </c>
      <c r="C8" s="199" t="s">
        <v>98</v>
      </c>
      <c r="D8" s="199">
        <v>7404</v>
      </c>
      <c r="E8" s="199" t="s">
        <v>98</v>
      </c>
      <c r="F8" s="199" t="s">
        <v>98</v>
      </c>
      <c r="G8" s="199">
        <v>2468</v>
      </c>
      <c r="H8" s="210"/>
      <c r="I8" s="210"/>
      <c r="J8" s="211">
        <f>SUM(E8:I8)</f>
        <v>2468</v>
      </c>
    </row>
    <row r="9" spans="1:10">
      <c r="A9" s="223"/>
      <c r="B9" s="199" t="s">
        <v>43</v>
      </c>
      <c r="C9" s="199" t="s">
        <v>98</v>
      </c>
      <c r="D9" s="199">
        <v>9504</v>
      </c>
      <c r="E9" s="199" t="s">
        <v>98</v>
      </c>
      <c r="F9" s="199" t="s">
        <v>98</v>
      </c>
      <c r="G9" s="199">
        <v>3168</v>
      </c>
      <c r="H9" s="210"/>
      <c r="I9" s="210"/>
      <c r="J9" s="211">
        <f>SUM(E9:I9)</f>
        <v>3168</v>
      </c>
    </row>
    <row r="10" spans="1:10">
      <c r="A10" s="223"/>
      <c r="B10" s="199" t="s">
        <v>44</v>
      </c>
      <c r="C10" s="199" t="s">
        <v>98</v>
      </c>
      <c r="D10" s="199">
        <v>14598</v>
      </c>
      <c r="E10" s="199" t="s">
        <v>98</v>
      </c>
      <c r="F10" s="199" t="s">
        <v>98</v>
      </c>
      <c r="G10" s="199">
        <v>4866</v>
      </c>
      <c r="H10" s="210"/>
      <c r="I10" s="210"/>
      <c r="J10" s="211">
        <f>SUM(E10:I10)</f>
        <v>4866</v>
      </c>
    </row>
    <row r="11" spans="1:10">
      <c r="A11" s="224"/>
      <c r="B11" s="202" t="s">
        <v>36</v>
      </c>
      <c r="C11" s="202" t="s">
        <v>98</v>
      </c>
      <c r="D11" s="202">
        <v>31506</v>
      </c>
      <c r="E11" s="199" t="s">
        <v>98</v>
      </c>
      <c r="F11" s="199" t="s">
        <v>98</v>
      </c>
      <c r="G11" s="202">
        <v>10502</v>
      </c>
      <c r="H11" s="210"/>
      <c r="I11" s="210"/>
      <c r="J11" s="211">
        <f>SUM(E11:I11)</f>
        <v>10502</v>
      </c>
    </row>
    <row r="12" spans="1:10">
      <c r="A12" s="222" t="s">
        <v>45</v>
      </c>
      <c r="B12" s="199" t="s">
        <v>46</v>
      </c>
      <c r="C12" s="199" t="s">
        <v>98</v>
      </c>
      <c r="D12" s="199">
        <v>22500</v>
      </c>
      <c r="E12" s="199" t="s">
        <v>98</v>
      </c>
      <c r="F12" s="209">
        <v>1912</v>
      </c>
      <c r="G12" s="209">
        <v>15405</v>
      </c>
      <c r="H12" s="210"/>
      <c r="I12" s="210"/>
      <c r="J12" s="211">
        <f>SUM(E12:I12)</f>
        <v>17317</v>
      </c>
    </row>
    <row r="13" spans="1:10">
      <c r="A13" s="223"/>
      <c r="B13" s="199" t="s">
        <v>47</v>
      </c>
      <c r="C13" s="199" t="s">
        <v>98</v>
      </c>
      <c r="D13" s="199">
        <v>11500</v>
      </c>
      <c r="E13" s="199" t="s">
        <v>98</v>
      </c>
      <c r="F13" s="209">
        <v>2300</v>
      </c>
      <c r="G13" s="209">
        <v>6362</v>
      </c>
      <c r="H13" s="210"/>
      <c r="I13" s="210"/>
      <c r="J13" s="211">
        <f>SUM(E13:I13)</f>
        <v>8662</v>
      </c>
    </row>
    <row r="14" spans="1:10">
      <c r="A14" s="223"/>
      <c r="B14" s="199" t="s">
        <v>48</v>
      </c>
      <c r="C14" s="199" t="s">
        <v>98</v>
      </c>
      <c r="D14" s="199">
        <v>10500</v>
      </c>
      <c r="E14" s="199" t="s">
        <v>98</v>
      </c>
      <c r="F14" s="209">
        <v>1254</v>
      </c>
      <c r="G14" s="209">
        <v>6226</v>
      </c>
      <c r="H14" s="210"/>
      <c r="I14" s="210"/>
      <c r="J14" s="211">
        <f>SUM(E14:I14)</f>
        <v>7480</v>
      </c>
    </row>
    <row r="15" spans="1:10">
      <c r="A15" s="224"/>
      <c r="B15" s="202" t="s">
        <v>36</v>
      </c>
      <c r="C15" s="202" t="s">
        <v>98</v>
      </c>
      <c r="D15" s="202">
        <v>44500</v>
      </c>
      <c r="E15" s="199" t="s">
        <v>98</v>
      </c>
      <c r="F15" s="208">
        <v>5466</v>
      </c>
      <c r="G15" s="208">
        <v>27993</v>
      </c>
      <c r="H15" s="210"/>
      <c r="I15" s="210"/>
      <c r="J15" s="211">
        <f>SUM(E15:I15)</f>
        <v>33459</v>
      </c>
    </row>
    <row r="16" spans="1:10">
      <c r="A16" s="222" t="s">
        <v>49</v>
      </c>
      <c r="B16" s="199" t="s">
        <v>50</v>
      </c>
      <c r="C16" s="199" t="s">
        <v>98</v>
      </c>
      <c r="D16" s="199">
        <v>525</v>
      </c>
      <c r="E16" s="199" t="s">
        <v>98</v>
      </c>
      <c r="F16" s="199" t="s">
        <v>98</v>
      </c>
      <c r="G16" s="199">
        <v>140</v>
      </c>
      <c r="H16" s="210"/>
      <c r="I16" s="210"/>
      <c r="J16" s="211">
        <f>SUM(E16:I16)</f>
        <v>140</v>
      </c>
    </row>
    <row r="17" spans="1:10">
      <c r="A17" s="224"/>
      <c r="B17" s="202" t="s">
        <v>36</v>
      </c>
      <c r="C17" s="202" t="s">
        <v>98</v>
      </c>
      <c r="D17" s="202">
        <v>525</v>
      </c>
      <c r="E17" s="202" t="s">
        <v>98</v>
      </c>
      <c r="F17" s="202" t="s">
        <v>98</v>
      </c>
      <c r="G17" s="202">
        <v>140</v>
      </c>
      <c r="H17" s="210"/>
      <c r="I17" s="210"/>
      <c r="J17" s="211">
        <f>SUM(E17:I17)</f>
        <v>140</v>
      </c>
    </row>
  </sheetData>
  <mergeCells count="4">
    <mergeCell ref="A4:A7"/>
    <mergeCell ref="A8:A11"/>
    <mergeCell ref="A12:A15"/>
    <mergeCell ref="A16:A17"/>
  </mergeCells>
  <conditionalFormatting sqref="H4:I17">
    <cfRule type="containsBlanks" dxfId="70" priority="4">
      <formula>LEN(TRIM(H4))=0</formula>
    </cfRule>
    <cfRule type="cellIs" priority="5" operator="equal">
      <formula>" "</formula>
    </cfRule>
    <cfRule type="cellIs" dxfId="69" priority="6" operator="equal">
      <formula>" "</formula>
    </cfRule>
  </conditionalFormatting>
  <conditionalFormatting sqref="J4:J17">
    <cfRule type="containsBlanks" dxfId="68" priority="1">
      <formula>LEN(TRIM(J4))=0</formula>
    </cfRule>
    <cfRule type="cellIs" priority="2" operator="equal">
      <formula>" "</formula>
    </cfRule>
    <cfRule type="cellIs" dxfId="67" priority="3" operator="equal">
      <formula>" "</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B322C-D79C-4EE8-9622-E1175B7CAA0A}">
  <sheetPr>
    <tabColor theme="3" tint="0.749992370372631"/>
  </sheetPr>
  <dimension ref="A1:J17"/>
  <sheetViews>
    <sheetView workbookViewId="0"/>
  </sheetViews>
  <sheetFormatPr defaultRowHeight="15"/>
  <cols>
    <col min="1" max="1" width="12.28515625" style="213" customWidth="1"/>
    <col min="2" max="2" width="17.140625" style="213" customWidth="1"/>
    <col min="3" max="3" width="9.140625" style="213"/>
    <col min="4" max="4" width="15.42578125" style="213" customWidth="1"/>
    <col min="5" max="5" width="10.7109375" style="213" customWidth="1"/>
    <col min="6" max="6" width="11" style="213" customWidth="1"/>
    <col min="7" max="7" width="10.85546875" style="213" customWidth="1"/>
    <col min="8" max="8" width="12.140625" style="213" customWidth="1"/>
    <col min="9" max="9" width="11.85546875" style="213" customWidth="1"/>
    <col min="10" max="10" width="18.42578125" style="213" customWidth="1"/>
    <col min="11" max="16384" width="9.140625" style="213"/>
  </cols>
  <sheetData>
    <row r="1" spans="1:10">
      <c r="A1" s="212" t="s">
        <v>154</v>
      </c>
    </row>
    <row r="3" spans="1:10" ht="15.75">
      <c r="A3" s="218" t="s">
        <v>25</v>
      </c>
      <c r="B3" s="218" t="s">
        <v>130</v>
      </c>
      <c r="C3" s="218" t="s">
        <v>28</v>
      </c>
      <c r="D3" s="218" t="s">
        <v>55</v>
      </c>
      <c r="E3" s="218" t="s">
        <v>150</v>
      </c>
      <c r="F3" s="218" t="s">
        <v>151</v>
      </c>
      <c r="G3" s="218" t="s">
        <v>152</v>
      </c>
      <c r="H3" s="217" t="s">
        <v>94</v>
      </c>
      <c r="I3" s="214" t="s">
        <v>133</v>
      </c>
      <c r="J3" s="214" t="s">
        <v>134</v>
      </c>
    </row>
    <row r="4" spans="1:10">
      <c r="A4" s="222" t="s">
        <v>31</v>
      </c>
      <c r="B4" s="219" t="s">
        <v>32</v>
      </c>
      <c r="C4" s="219" t="s">
        <v>98</v>
      </c>
      <c r="D4" s="219">
        <v>585845</v>
      </c>
      <c r="E4" s="219">
        <v>87469</v>
      </c>
      <c r="F4" s="219">
        <v>101308</v>
      </c>
      <c r="G4" s="219">
        <v>119960</v>
      </c>
      <c r="H4" s="215"/>
      <c r="I4" s="215"/>
      <c r="J4" s="216">
        <f>SUM(E4:I4)</f>
        <v>308737</v>
      </c>
    </row>
    <row r="5" spans="1:10">
      <c r="A5" s="223"/>
      <c r="B5" s="219" t="s">
        <v>34</v>
      </c>
      <c r="C5" s="219" t="s">
        <v>98</v>
      </c>
      <c r="D5" s="219">
        <v>459996</v>
      </c>
      <c r="E5" s="219">
        <v>72159</v>
      </c>
      <c r="F5" s="219">
        <v>74046</v>
      </c>
      <c r="G5" s="219">
        <v>94801</v>
      </c>
      <c r="H5" s="215"/>
      <c r="I5" s="215"/>
      <c r="J5" s="216">
        <f>SUM(E5:I5)</f>
        <v>241006</v>
      </c>
    </row>
    <row r="6" spans="1:10">
      <c r="A6" s="223"/>
      <c r="B6" s="219" t="s">
        <v>35</v>
      </c>
      <c r="C6" s="219" t="s">
        <v>98</v>
      </c>
      <c r="D6" s="219">
        <v>227628</v>
      </c>
      <c r="E6" s="219">
        <v>37013</v>
      </c>
      <c r="F6" s="219">
        <v>43029</v>
      </c>
      <c r="G6" s="219">
        <v>44588</v>
      </c>
      <c r="H6" s="215"/>
      <c r="I6" s="215"/>
      <c r="J6" s="216">
        <f>SUM(E6:I6)</f>
        <v>124630</v>
      </c>
    </row>
    <row r="7" spans="1:10">
      <c r="A7" s="224"/>
      <c r="B7" s="220" t="s">
        <v>36</v>
      </c>
      <c r="C7" s="219" t="s">
        <v>98</v>
      </c>
      <c r="D7" s="220">
        <v>1273469</v>
      </c>
      <c r="E7" s="220">
        <v>196641</v>
      </c>
      <c r="F7" s="220">
        <v>218383</v>
      </c>
      <c r="G7" s="220">
        <v>259349</v>
      </c>
      <c r="H7" s="215"/>
      <c r="I7" s="215"/>
      <c r="J7" s="216">
        <f>SUM(E7:I7)</f>
        <v>674373</v>
      </c>
    </row>
    <row r="8" spans="1:10">
      <c r="A8" s="222" t="s">
        <v>41</v>
      </c>
      <c r="B8" s="219" t="s">
        <v>42</v>
      </c>
      <c r="C8" s="219" t="s">
        <v>98</v>
      </c>
      <c r="D8" s="219">
        <v>7362</v>
      </c>
      <c r="E8" s="219" t="s">
        <v>98</v>
      </c>
      <c r="F8" s="219" t="s">
        <v>98</v>
      </c>
      <c r="G8" s="219">
        <v>2454</v>
      </c>
      <c r="H8" s="215"/>
      <c r="I8" s="215"/>
      <c r="J8" s="216">
        <f>SUM(E8:I8)</f>
        <v>2454</v>
      </c>
    </row>
    <row r="9" spans="1:10">
      <c r="A9" s="223"/>
      <c r="B9" s="219" t="s">
        <v>43</v>
      </c>
      <c r="C9" s="219" t="s">
        <v>98</v>
      </c>
      <c r="D9" s="219">
        <v>9033</v>
      </c>
      <c r="E9" s="219" t="s">
        <v>98</v>
      </c>
      <c r="F9" s="219" t="s">
        <v>98</v>
      </c>
      <c r="G9" s="219">
        <v>3011</v>
      </c>
      <c r="H9" s="215"/>
      <c r="I9" s="215"/>
      <c r="J9" s="216">
        <f>SUM(E9:I9)</f>
        <v>3011</v>
      </c>
    </row>
    <row r="10" spans="1:10">
      <c r="A10" s="223"/>
      <c r="B10" s="219" t="s">
        <v>44</v>
      </c>
      <c r="C10" s="219" t="s">
        <v>98</v>
      </c>
      <c r="D10" s="219">
        <v>14808</v>
      </c>
      <c r="E10" s="219" t="s">
        <v>98</v>
      </c>
      <c r="F10" s="219" t="s">
        <v>98</v>
      </c>
      <c r="G10" s="219">
        <v>4936</v>
      </c>
      <c r="H10" s="215"/>
      <c r="I10" s="215"/>
      <c r="J10" s="216">
        <f>SUM(E10:I10)</f>
        <v>4936</v>
      </c>
    </row>
    <row r="11" spans="1:10">
      <c r="A11" s="224"/>
      <c r="B11" s="220" t="s">
        <v>36</v>
      </c>
      <c r="C11" s="220" t="s">
        <v>98</v>
      </c>
      <c r="D11" s="220">
        <v>31203</v>
      </c>
      <c r="E11" s="219" t="s">
        <v>98</v>
      </c>
      <c r="F11" s="219" t="s">
        <v>98</v>
      </c>
      <c r="G11" s="220">
        <v>10401</v>
      </c>
      <c r="H11" s="215"/>
      <c r="I11" s="215"/>
      <c r="J11" s="216">
        <f>SUM(E11:I11)</f>
        <v>10401</v>
      </c>
    </row>
    <row r="12" spans="1:10">
      <c r="A12" s="222" t="s">
        <v>45</v>
      </c>
      <c r="B12" s="219" t="s">
        <v>46</v>
      </c>
      <c r="C12" s="219" t="s">
        <v>98</v>
      </c>
      <c r="D12" s="219">
        <v>16568</v>
      </c>
      <c r="E12" s="219" t="s">
        <v>98</v>
      </c>
      <c r="F12" s="219">
        <v>3844</v>
      </c>
      <c r="G12" s="219">
        <v>9947</v>
      </c>
      <c r="H12" s="215"/>
      <c r="I12" s="215"/>
      <c r="J12" s="216">
        <f>SUM(E12:I12)</f>
        <v>13791</v>
      </c>
    </row>
    <row r="13" spans="1:10">
      <c r="A13" s="223"/>
      <c r="B13" s="219" t="s">
        <v>47</v>
      </c>
      <c r="C13" s="219" t="s">
        <v>98</v>
      </c>
      <c r="D13" s="219">
        <v>10831</v>
      </c>
      <c r="E13" s="219" t="s">
        <v>98</v>
      </c>
      <c r="F13" s="219">
        <v>2513</v>
      </c>
      <c r="G13" s="219">
        <v>4056</v>
      </c>
      <c r="H13" s="215"/>
      <c r="I13" s="215"/>
      <c r="J13" s="216">
        <f>SUM(E13:I13)</f>
        <v>6569</v>
      </c>
    </row>
    <row r="14" spans="1:10">
      <c r="A14" s="223"/>
      <c r="B14" s="219" t="s">
        <v>48</v>
      </c>
      <c r="C14" s="219" t="s">
        <v>98</v>
      </c>
      <c r="D14" s="219">
        <v>12491</v>
      </c>
      <c r="E14" s="219" t="s">
        <v>98</v>
      </c>
      <c r="F14" s="219">
        <v>2898</v>
      </c>
      <c r="G14" s="219">
        <v>6192</v>
      </c>
      <c r="H14" s="215"/>
      <c r="I14" s="215"/>
      <c r="J14" s="216">
        <f>SUM(E14:I14)</f>
        <v>9090</v>
      </c>
    </row>
    <row r="15" spans="1:10">
      <c r="A15" s="224"/>
      <c r="B15" s="220" t="s">
        <v>36</v>
      </c>
      <c r="C15" s="219" t="s">
        <v>98</v>
      </c>
      <c r="D15" s="220">
        <v>39890</v>
      </c>
      <c r="E15" s="219" t="s">
        <v>98</v>
      </c>
      <c r="F15" s="220">
        <v>9255</v>
      </c>
      <c r="G15" s="220">
        <v>20195</v>
      </c>
      <c r="H15" s="215"/>
      <c r="I15" s="215"/>
      <c r="J15" s="216">
        <f>SUM(E15:I15)</f>
        <v>29450</v>
      </c>
    </row>
    <row r="16" spans="1:10">
      <c r="A16" s="222" t="s">
        <v>49</v>
      </c>
      <c r="B16" s="219" t="s">
        <v>50</v>
      </c>
      <c r="C16" s="219" t="s">
        <v>98</v>
      </c>
      <c r="D16" s="219">
        <v>840</v>
      </c>
      <c r="E16" s="219" t="s">
        <v>98</v>
      </c>
      <c r="F16" s="219" t="s">
        <v>98</v>
      </c>
      <c r="G16" s="219">
        <v>280</v>
      </c>
      <c r="H16" s="215"/>
      <c r="I16" s="215"/>
      <c r="J16" s="216">
        <f>SUM(E16:I16)</f>
        <v>280</v>
      </c>
    </row>
    <row r="17" spans="1:10">
      <c r="A17" s="224"/>
      <c r="B17" s="220" t="s">
        <v>36</v>
      </c>
      <c r="C17" s="220" t="s">
        <v>98</v>
      </c>
      <c r="D17" s="220">
        <v>840</v>
      </c>
      <c r="E17" s="220" t="s">
        <v>98</v>
      </c>
      <c r="F17" s="220" t="s">
        <v>98</v>
      </c>
      <c r="G17" s="220">
        <v>280</v>
      </c>
      <c r="H17" s="215"/>
      <c r="I17" s="215"/>
      <c r="J17" s="216">
        <f>SUM(E17:I17)</f>
        <v>280</v>
      </c>
    </row>
  </sheetData>
  <mergeCells count="4">
    <mergeCell ref="A4:A7"/>
    <mergeCell ref="A8:A11"/>
    <mergeCell ref="A12:A15"/>
    <mergeCell ref="A16:A17"/>
  </mergeCells>
  <conditionalFormatting sqref="H4:I17">
    <cfRule type="containsBlanks" dxfId="66" priority="4">
      <formula>LEN(TRIM(H4))=0</formula>
    </cfRule>
    <cfRule type="cellIs" priority="5" operator="equal">
      <formula>" "</formula>
    </cfRule>
    <cfRule type="cellIs" dxfId="65" priority="6" operator="equal">
      <formula>" "</formula>
    </cfRule>
  </conditionalFormatting>
  <conditionalFormatting sqref="J4:J17">
    <cfRule type="containsBlanks" dxfId="64" priority="1">
      <formula>LEN(TRIM(J4))=0</formula>
    </cfRule>
    <cfRule type="cellIs" priority="2" operator="equal">
      <formula>" "</formula>
    </cfRule>
    <cfRule type="cellIs" dxfId="63" priority="3" operator="equal">
      <formula>" "</formula>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2EBEA-6679-43BF-83D5-CFEE541C2C74}">
  <sheetPr>
    <tabColor theme="3" tint="0.749992370372631"/>
  </sheetPr>
  <dimension ref="A1:I68"/>
  <sheetViews>
    <sheetView topLeftCell="A8" workbookViewId="0">
      <selection activeCell="D18" sqref="D18"/>
    </sheetView>
  </sheetViews>
  <sheetFormatPr defaultRowHeight="14.45"/>
  <cols>
    <col min="1" max="1" width="13.7109375" style="4" customWidth="1"/>
    <col min="2" max="2" width="13.140625" style="4" customWidth="1"/>
    <col min="3" max="3" width="8.7109375" style="4"/>
    <col min="4" max="4" width="27.5703125" style="4" customWidth="1"/>
    <col min="6" max="6" width="12.140625" bestFit="1" customWidth="1"/>
    <col min="7" max="8" width="9.5703125" bestFit="1" customWidth="1"/>
  </cols>
  <sheetData>
    <row r="1" spans="1:9">
      <c r="A1" s="60" t="s">
        <v>155</v>
      </c>
    </row>
    <row r="3" spans="1:9">
      <c r="A3" s="5" t="s">
        <v>25</v>
      </c>
      <c r="B3" s="5" t="s">
        <v>71</v>
      </c>
      <c r="C3" s="5" t="s">
        <v>53</v>
      </c>
      <c r="D3" s="5" t="s">
        <v>109</v>
      </c>
      <c r="E3" s="2" t="s">
        <v>28</v>
      </c>
      <c r="F3" s="2" t="s">
        <v>29</v>
      </c>
      <c r="G3" s="2" t="s">
        <v>93</v>
      </c>
      <c r="H3" s="2" t="s">
        <v>94</v>
      </c>
      <c r="I3" s="2" t="s">
        <v>30</v>
      </c>
    </row>
    <row r="4" spans="1:9">
      <c r="A4" s="163" t="s">
        <v>31</v>
      </c>
      <c r="B4" s="35" t="s">
        <v>32</v>
      </c>
      <c r="C4" s="32" t="s">
        <v>36</v>
      </c>
      <c r="D4" s="90" t="s">
        <v>156</v>
      </c>
      <c r="E4" s="21">
        <v>0.45900000000000002</v>
      </c>
      <c r="F4" s="21">
        <v>0.48200000000000004</v>
      </c>
      <c r="G4" s="110">
        <v>0.72</v>
      </c>
      <c r="H4" s="110"/>
      <c r="I4" s="110"/>
    </row>
    <row r="5" spans="1:9">
      <c r="A5" s="164"/>
      <c r="B5" s="35" t="s">
        <v>32</v>
      </c>
      <c r="C5" s="32" t="s">
        <v>36</v>
      </c>
      <c r="D5" s="90" t="s">
        <v>157</v>
      </c>
      <c r="E5" s="21">
        <v>0.40799999999999997</v>
      </c>
      <c r="F5" s="21">
        <v>0.45099999999999996</v>
      </c>
      <c r="G5" s="110">
        <v>0.87</v>
      </c>
      <c r="H5" s="110"/>
      <c r="I5" s="110"/>
    </row>
    <row r="6" spans="1:9">
      <c r="A6" s="164"/>
      <c r="B6" s="35" t="s">
        <v>32</v>
      </c>
      <c r="C6" s="32" t="s">
        <v>36</v>
      </c>
      <c r="D6" s="90" t="s">
        <v>158</v>
      </c>
      <c r="E6" s="21">
        <v>0.311</v>
      </c>
      <c r="F6" s="21">
        <v>0.35099999999999998</v>
      </c>
      <c r="G6" s="110">
        <v>0.83</v>
      </c>
      <c r="H6" s="110"/>
      <c r="I6" s="110"/>
    </row>
    <row r="7" spans="1:9">
      <c r="A7" s="164"/>
      <c r="B7" s="51" t="s">
        <v>35</v>
      </c>
      <c r="C7" s="32" t="s">
        <v>36</v>
      </c>
      <c r="D7" s="90" t="s">
        <v>156</v>
      </c>
      <c r="E7" s="21">
        <v>0.3</v>
      </c>
      <c r="F7" s="21">
        <v>0.32300000000000001</v>
      </c>
      <c r="G7" s="110">
        <v>0.78</v>
      </c>
      <c r="H7" s="110"/>
      <c r="I7" s="110"/>
    </row>
    <row r="8" spans="1:9">
      <c r="A8" s="164"/>
      <c r="B8" s="51" t="s">
        <v>35</v>
      </c>
      <c r="C8" s="32" t="s">
        <v>36</v>
      </c>
      <c r="D8" s="90" t="s">
        <v>157</v>
      </c>
      <c r="E8" s="21">
        <v>0.41299999999999998</v>
      </c>
      <c r="F8" s="21">
        <v>0.45599999999999996</v>
      </c>
      <c r="G8" s="110">
        <v>0.77</v>
      </c>
      <c r="H8" s="110"/>
      <c r="I8" s="110"/>
    </row>
    <row r="9" spans="1:9">
      <c r="A9" s="164"/>
      <c r="B9" s="51" t="s">
        <v>35</v>
      </c>
      <c r="C9" s="32" t="s">
        <v>36</v>
      </c>
      <c r="D9" s="90" t="s">
        <v>158</v>
      </c>
      <c r="E9" s="21">
        <v>0.217</v>
      </c>
      <c r="F9" s="21">
        <v>0.25700000000000001</v>
      </c>
      <c r="G9" s="110">
        <v>0.30399999999999999</v>
      </c>
      <c r="H9" s="110"/>
      <c r="I9" s="110"/>
    </row>
    <row r="10" spans="1:9">
      <c r="A10" s="164"/>
      <c r="B10" s="51" t="s">
        <v>36</v>
      </c>
      <c r="C10" s="32" t="s">
        <v>57</v>
      </c>
      <c r="D10" s="90" t="s">
        <v>156</v>
      </c>
      <c r="E10" s="21">
        <v>0.35099999999999998</v>
      </c>
      <c r="F10" s="21">
        <v>0.374</v>
      </c>
      <c r="G10" s="110">
        <v>0.75</v>
      </c>
      <c r="H10" s="110"/>
      <c r="I10" s="110"/>
    </row>
    <row r="11" spans="1:9">
      <c r="A11" s="164"/>
      <c r="B11" s="51" t="s">
        <v>36</v>
      </c>
      <c r="C11" s="32" t="s">
        <v>57</v>
      </c>
      <c r="D11" s="90" t="s">
        <v>157</v>
      </c>
      <c r="E11" s="21">
        <v>0.375</v>
      </c>
      <c r="F11" s="21">
        <v>0.41799999999999998</v>
      </c>
      <c r="G11" s="110">
        <v>0.82</v>
      </c>
      <c r="H11" s="110"/>
      <c r="I11" s="110"/>
    </row>
    <row r="12" spans="1:9">
      <c r="A12" s="164"/>
      <c r="B12" s="51" t="s">
        <v>36</v>
      </c>
      <c r="C12" s="32" t="s">
        <v>57</v>
      </c>
      <c r="D12" s="90" t="s">
        <v>158</v>
      </c>
      <c r="E12" s="21">
        <v>0.219</v>
      </c>
      <c r="F12" s="21">
        <v>0.25900000000000001</v>
      </c>
      <c r="G12" s="110">
        <v>0.42</v>
      </c>
      <c r="H12" s="110"/>
      <c r="I12" s="110"/>
    </row>
    <row r="13" spans="1:9">
      <c r="A13" s="164"/>
      <c r="B13" s="51" t="s">
        <v>36</v>
      </c>
      <c r="C13" s="36" t="s">
        <v>58</v>
      </c>
      <c r="D13" s="90" t="s">
        <v>156</v>
      </c>
      <c r="E13" s="21">
        <v>0.45</v>
      </c>
      <c r="F13" s="21">
        <v>0.47300000000000003</v>
      </c>
      <c r="G13" s="110" t="s">
        <v>98</v>
      </c>
      <c r="H13" s="110"/>
      <c r="I13" s="110"/>
    </row>
    <row r="14" spans="1:9">
      <c r="A14" s="164"/>
      <c r="B14" s="51" t="s">
        <v>36</v>
      </c>
      <c r="C14" s="36" t="s">
        <v>58</v>
      </c>
      <c r="D14" s="90" t="s">
        <v>157</v>
      </c>
      <c r="E14" s="21">
        <v>0.48099999999999998</v>
      </c>
      <c r="F14" s="21">
        <v>0.52400000000000002</v>
      </c>
      <c r="G14" s="110" t="s">
        <v>98</v>
      </c>
      <c r="H14" s="110"/>
      <c r="I14" s="110"/>
    </row>
    <row r="15" spans="1:9">
      <c r="A15" s="164"/>
      <c r="B15" s="51" t="s">
        <v>36</v>
      </c>
      <c r="C15" s="36" t="s">
        <v>58</v>
      </c>
      <c r="D15" s="90" t="s">
        <v>158</v>
      </c>
      <c r="E15" s="21">
        <v>0.37</v>
      </c>
      <c r="F15" s="21">
        <v>0.41</v>
      </c>
      <c r="G15" s="110">
        <v>0.73</v>
      </c>
      <c r="H15" s="110"/>
      <c r="I15" s="110"/>
    </row>
    <row r="16" spans="1:9">
      <c r="A16" s="164"/>
      <c r="B16" s="53" t="s">
        <v>36</v>
      </c>
      <c r="C16" s="50" t="s">
        <v>36</v>
      </c>
      <c r="D16" s="90" t="s">
        <v>156</v>
      </c>
      <c r="E16" s="22">
        <v>0.377</v>
      </c>
      <c r="F16" s="22">
        <v>0.4</v>
      </c>
      <c r="G16" s="110">
        <v>0.75</v>
      </c>
      <c r="H16" s="110"/>
      <c r="I16" s="110"/>
    </row>
    <row r="17" spans="1:9">
      <c r="A17" s="164"/>
      <c r="B17" s="53" t="s">
        <v>36</v>
      </c>
      <c r="C17" s="50" t="s">
        <v>36</v>
      </c>
      <c r="D17" s="90" t="s">
        <v>157</v>
      </c>
      <c r="E17" s="31">
        <v>0.40699999999999997</v>
      </c>
      <c r="F17" s="31">
        <v>0.45</v>
      </c>
      <c r="G17" s="110">
        <v>0.82</v>
      </c>
      <c r="H17" s="110"/>
      <c r="I17" s="110"/>
    </row>
    <row r="18" spans="1:9">
      <c r="A18" s="165"/>
      <c r="B18" s="53" t="s">
        <v>36</v>
      </c>
      <c r="C18" s="50" t="s">
        <v>36</v>
      </c>
      <c r="D18" s="90" t="s">
        <v>158</v>
      </c>
      <c r="E18" s="31">
        <v>0.26400000000000001</v>
      </c>
      <c r="F18" s="31">
        <v>0.30399999999999999</v>
      </c>
      <c r="G18" s="110">
        <v>0.54</v>
      </c>
      <c r="H18" s="110"/>
      <c r="I18" s="110"/>
    </row>
    <row r="19" spans="1:9">
      <c r="A19" s="163" t="s">
        <v>41</v>
      </c>
      <c r="B19" s="56" t="s">
        <v>42</v>
      </c>
      <c r="C19" s="32" t="s">
        <v>36</v>
      </c>
      <c r="D19" s="90" t="s">
        <v>156</v>
      </c>
      <c r="E19" s="28">
        <v>0.23</v>
      </c>
      <c r="F19" s="28">
        <v>0.27</v>
      </c>
      <c r="G19" s="110">
        <v>0.64</v>
      </c>
      <c r="H19" s="110"/>
      <c r="I19" s="110"/>
    </row>
    <row r="20" spans="1:9">
      <c r="A20" s="164"/>
      <c r="B20" s="56" t="s">
        <v>42</v>
      </c>
      <c r="C20" s="32" t="s">
        <v>36</v>
      </c>
      <c r="D20" s="90" t="s">
        <v>157</v>
      </c>
      <c r="E20" s="28">
        <v>0.309</v>
      </c>
      <c r="F20" s="28">
        <v>0.33</v>
      </c>
      <c r="G20" s="110">
        <v>0.71</v>
      </c>
      <c r="H20" s="110"/>
      <c r="I20" s="110"/>
    </row>
    <row r="21" spans="1:9">
      <c r="A21" s="164"/>
      <c r="B21" s="56" t="s">
        <v>42</v>
      </c>
      <c r="C21" s="32" t="s">
        <v>36</v>
      </c>
      <c r="D21" s="90" t="s">
        <v>158</v>
      </c>
      <c r="E21" s="28">
        <v>0.51800000000000002</v>
      </c>
      <c r="F21" s="28">
        <v>0.55000000000000004</v>
      </c>
      <c r="G21" s="110">
        <v>0.86</v>
      </c>
      <c r="H21" s="110"/>
      <c r="I21" s="110"/>
    </row>
    <row r="22" spans="1:9">
      <c r="A22" s="164"/>
      <c r="B22" s="56" t="s">
        <v>43</v>
      </c>
      <c r="C22" s="32" t="s">
        <v>36</v>
      </c>
      <c r="D22" s="90" t="s">
        <v>156</v>
      </c>
      <c r="E22" s="28">
        <v>0.14499999999999999</v>
      </c>
      <c r="F22" s="28">
        <v>0.2</v>
      </c>
      <c r="G22" s="110">
        <v>0.85</v>
      </c>
      <c r="H22" s="110"/>
      <c r="I22" s="110"/>
    </row>
    <row r="23" spans="1:9">
      <c r="A23" s="164"/>
      <c r="B23" s="56" t="s">
        <v>43</v>
      </c>
      <c r="C23" s="32" t="s">
        <v>36</v>
      </c>
      <c r="D23" s="90" t="s">
        <v>157</v>
      </c>
      <c r="E23" s="28">
        <v>0.16700000000000001</v>
      </c>
      <c r="F23" s="28">
        <v>0.25</v>
      </c>
      <c r="G23" s="110">
        <v>0.73</v>
      </c>
      <c r="H23" s="110"/>
      <c r="I23" s="110"/>
    </row>
    <row r="24" spans="1:9">
      <c r="A24" s="164"/>
      <c r="B24" s="56" t="s">
        <v>43</v>
      </c>
      <c r="C24" s="32" t="s">
        <v>36</v>
      </c>
      <c r="D24" s="90" t="s">
        <v>158</v>
      </c>
      <c r="E24" s="28">
        <v>0.36699999999999999</v>
      </c>
      <c r="F24" s="28">
        <v>0.4</v>
      </c>
      <c r="G24" s="110">
        <v>0.86</v>
      </c>
      <c r="H24" s="110"/>
      <c r="I24" s="110"/>
    </row>
    <row r="25" spans="1:9">
      <c r="A25" s="164"/>
      <c r="B25" s="56" t="s">
        <v>44</v>
      </c>
      <c r="C25" s="32" t="s">
        <v>36</v>
      </c>
      <c r="D25" s="90" t="s">
        <v>156</v>
      </c>
      <c r="E25" s="28">
        <v>0.66700000000000004</v>
      </c>
      <c r="F25" s="28">
        <v>0.7</v>
      </c>
      <c r="G25" s="110">
        <v>0.67</v>
      </c>
      <c r="H25" s="110"/>
      <c r="I25" s="110"/>
    </row>
    <row r="26" spans="1:9">
      <c r="A26" s="164"/>
      <c r="B26" s="56" t="s">
        <v>44</v>
      </c>
      <c r="C26" s="32" t="s">
        <v>36</v>
      </c>
      <c r="D26" s="90" t="s">
        <v>157</v>
      </c>
      <c r="E26" s="28">
        <v>0.65</v>
      </c>
      <c r="F26" s="28">
        <v>0.7</v>
      </c>
      <c r="G26" s="110">
        <v>0.8</v>
      </c>
      <c r="H26" s="110"/>
      <c r="I26" s="110"/>
    </row>
    <row r="27" spans="1:9">
      <c r="A27" s="164"/>
      <c r="B27" s="56" t="s">
        <v>44</v>
      </c>
      <c r="C27" s="32" t="s">
        <v>36</v>
      </c>
      <c r="D27" s="90" t="s">
        <v>158</v>
      </c>
      <c r="E27" s="28">
        <v>0.82499999999999996</v>
      </c>
      <c r="F27" s="28">
        <v>0.84</v>
      </c>
      <c r="G27" s="110">
        <v>0.67</v>
      </c>
      <c r="H27" s="110"/>
      <c r="I27" s="110"/>
    </row>
    <row r="28" spans="1:9">
      <c r="A28" s="164"/>
      <c r="B28" s="56" t="s">
        <v>36</v>
      </c>
      <c r="C28" s="32" t="s">
        <v>57</v>
      </c>
      <c r="D28" s="90" t="s">
        <v>156</v>
      </c>
      <c r="E28" s="28">
        <v>0.30499999999999999</v>
      </c>
      <c r="F28" s="28">
        <v>0.35</v>
      </c>
      <c r="G28" s="110">
        <v>0.8</v>
      </c>
      <c r="H28" s="110"/>
      <c r="I28" s="110"/>
    </row>
    <row r="29" spans="1:9">
      <c r="A29" s="164"/>
      <c r="B29" s="56" t="s">
        <v>36</v>
      </c>
      <c r="C29" s="32" t="s">
        <v>57</v>
      </c>
      <c r="D29" s="90" t="s">
        <v>157</v>
      </c>
      <c r="E29" s="28">
        <v>0.34899999999999998</v>
      </c>
      <c r="F29" s="28">
        <v>0.37</v>
      </c>
      <c r="G29" s="110">
        <v>0.74</v>
      </c>
      <c r="H29" s="110"/>
      <c r="I29" s="110"/>
    </row>
    <row r="30" spans="1:9">
      <c r="A30" s="164"/>
      <c r="B30" s="56" t="s">
        <v>36</v>
      </c>
      <c r="C30" s="32" t="s">
        <v>57</v>
      </c>
      <c r="D30" s="90" t="s">
        <v>158</v>
      </c>
      <c r="E30" s="28">
        <v>0.50900000000000001</v>
      </c>
      <c r="F30" s="28">
        <v>0.59</v>
      </c>
      <c r="G30" s="110">
        <v>0.83</v>
      </c>
      <c r="H30" s="110"/>
      <c r="I30" s="110"/>
    </row>
    <row r="31" spans="1:9">
      <c r="A31" s="164"/>
      <c r="B31" s="56" t="s">
        <v>36</v>
      </c>
      <c r="C31" s="32" t="s">
        <v>58</v>
      </c>
      <c r="D31" s="90" t="s">
        <v>156</v>
      </c>
      <c r="E31" s="28">
        <v>0.129</v>
      </c>
      <c r="F31" s="28">
        <v>0.15</v>
      </c>
      <c r="G31" s="110">
        <v>0.4</v>
      </c>
      <c r="H31" s="110"/>
      <c r="I31" s="110"/>
    </row>
    <row r="32" spans="1:9">
      <c r="A32" s="164"/>
      <c r="B32" s="56" t="s">
        <v>36</v>
      </c>
      <c r="C32" s="32" t="s">
        <v>58</v>
      </c>
      <c r="D32" s="90" t="s">
        <v>157</v>
      </c>
      <c r="E32" s="28">
        <v>0.22900000000000001</v>
      </c>
      <c r="F32" s="28">
        <v>0.25</v>
      </c>
      <c r="G32" s="110">
        <v>0.73</v>
      </c>
      <c r="H32" s="110"/>
      <c r="I32" s="110"/>
    </row>
    <row r="33" spans="1:9">
      <c r="A33" s="164"/>
      <c r="B33" s="56" t="s">
        <v>36</v>
      </c>
      <c r="C33" s="32" t="s">
        <v>58</v>
      </c>
      <c r="D33" s="90" t="s">
        <v>158</v>
      </c>
      <c r="E33" s="28">
        <v>0.48599999999999999</v>
      </c>
      <c r="F33" s="28">
        <v>0.59</v>
      </c>
      <c r="G33" s="110">
        <v>0.83</v>
      </c>
      <c r="H33" s="110"/>
      <c r="I33" s="110"/>
    </row>
    <row r="34" spans="1:9">
      <c r="A34" s="164"/>
      <c r="B34" s="58" t="s">
        <v>36</v>
      </c>
      <c r="C34" s="34" t="s">
        <v>36</v>
      </c>
      <c r="D34" s="90" t="s">
        <v>156</v>
      </c>
      <c r="E34" s="31">
        <v>0.28899999999999998</v>
      </c>
      <c r="F34" s="31">
        <v>0.33</v>
      </c>
      <c r="G34" s="111">
        <v>0.79</v>
      </c>
      <c r="H34" s="110"/>
      <c r="I34" s="110"/>
    </row>
    <row r="35" spans="1:9">
      <c r="A35" s="164"/>
      <c r="B35" s="58" t="s">
        <v>36</v>
      </c>
      <c r="C35" s="34" t="s">
        <v>36</v>
      </c>
      <c r="D35" s="90" t="s">
        <v>157</v>
      </c>
      <c r="E35" s="31">
        <v>0.33700000000000002</v>
      </c>
      <c r="F35" s="31">
        <v>0.4</v>
      </c>
      <c r="G35" s="111">
        <v>0.74</v>
      </c>
      <c r="H35" s="110"/>
      <c r="I35" s="110"/>
    </row>
    <row r="36" spans="1:9">
      <c r="A36" s="165"/>
      <c r="B36" s="58" t="s">
        <v>36</v>
      </c>
      <c r="C36" s="34" t="s">
        <v>36</v>
      </c>
      <c r="D36" s="90" t="s">
        <v>158</v>
      </c>
      <c r="E36" s="31">
        <v>0.50700000000000001</v>
      </c>
      <c r="F36" s="31">
        <v>0.55000000000000004</v>
      </c>
      <c r="G36" s="111">
        <v>0.83</v>
      </c>
      <c r="H36" s="110"/>
      <c r="I36" s="110"/>
    </row>
    <row r="37" spans="1:9">
      <c r="A37" s="163" t="s">
        <v>45</v>
      </c>
      <c r="B37" s="35" t="s">
        <v>46</v>
      </c>
      <c r="C37" s="32" t="s">
        <v>36</v>
      </c>
      <c r="D37" s="90" t="s">
        <v>156</v>
      </c>
      <c r="E37" s="28">
        <v>0.45600000000000002</v>
      </c>
      <c r="F37" s="28">
        <v>0.48599999999999999</v>
      </c>
      <c r="G37" s="117">
        <v>0.39</v>
      </c>
      <c r="H37" s="110"/>
      <c r="I37" s="110"/>
    </row>
    <row r="38" spans="1:9">
      <c r="A38" s="164"/>
      <c r="B38" s="35" t="s">
        <v>46</v>
      </c>
      <c r="C38" s="32" t="s">
        <v>36</v>
      </c>
      <c r="D38" s="90" t="s">
        <v>157</v>
      </c>
      <c r="E38" s="28">
        <v>0.47099999999999997</v>
      </c>
      <c r="F38" s="28">
        <v>0.501</v>
      </c>
      <c r="G38" s="117">
        <v>0.42</v>
      </c>
      <c r="H38" s="110"/>
      <c r="I38" s="110"/>
    </row>
    <row r="39" spans="1:9">
      <c r="A39" s="164"/>
      <c r="B39" s="35" t="s">
        <v>46</v>
      </c>
      <c r="C39" s="32" t="s">
        <v>36</v>
      </c>
      <c r="D39" s="90" t="s">
        <v>158</v>
      </c>
      <c r="E39" s="28">
        <v>0.59899999999999998</v>
      </c>
      <c r="F39" s="28">
        <v>0.64900000000000002</v>
      </c>
      <c r="G39" s="117">
        <v>0.44</v>
      </c>
      <c r="H39" s="110"/>
      <c r="I39" s="110"/>
    </row>
    <row r="40" spans="1:9">
      <c r="A40" s="164"/>
      <c r="B40" s="51" t="s">
        <v>47</v>
      </c>
      <c r="C40" s="32" t="s">
        <v>36</v>
      </c>
      <c r="D40" s="90" t="s">
        <v>156</v>
      </c>
      <c r="E40" s="28">
        <v>0.5</v>
      </c>
      <c r="F40" s="28">
        <v>0.55000000000000004</v>
      </c>
      <c r="G40" s="117">
        <v>0.45</v>
      </c>
      <c r="H40" s="110"/>
      <c r="I40" s="110"/>
    </row>
    <row r="41" spans="1:9">
      <c r="A41" s="164"/>
      <c r="B41" s="51" t="s">
        <v>47</v>
      </c>
      <c r="C41" s="32" t="s">
        <v>36</v>
      </c>
      <c r="D41" s="90" t="s">
        <v>157</v>
      </c>
      <c r="E41" s="28">
        <v>0.28999999999999998</v>
      </c>
      <c r="F41" s="28">
        <v>0.34</v>
      </c>
      <c r="G41" s="117">
        <v>0.44</v>
      </c>
      <c r="H41" s="110"/>
      <c r="I41" s="110"/>
    </row>
    <row r="42" spans="1:9">
      <c r="A42" s="164"/>
      <c r="B42" s="51" t="s">
        <v>47</v>
      </c>
      <c r="C42" s="32" t="s">
        <v>36</v>
      </c>
      <c r="D42" s="90" t="s">
        <v>158</v>
      </c>
      <c r="E42" s="28">
        <v>0.22600000000000001</v>
      </c>
      <c r="F42" s="28">
        <v>0.27</v>
      </c>
      <c r="G42" s="30">
        <v>0.47399999999999998</v>
      </c>
      <c r="H42" s="110"/>
      <c r="I42" s="110"/>
    </row>
    <row r="43" spans="1:9">
      <c r="A43" s="164"/>
      <c r="B43" s="86" t="s">
        <v>48</v>
      </c>
      <c r="C43" s="32" t="s">
        <v>36</v>
      </c>
      <c r="D43" s="90" t="s">
        <v>156</v>
      </c>
      <c r="E43" s="28">
        <v>0.33200000000000002</v>
      </c>
      <c r="F43" s="28">
        <v>0.38</v>
      </c>
      <c r="G43" s="117">
        <v>0.21</v>
      </c>
      <c r="H43" s="110"/>
      <c r="I43" s="110"/>
    </row>
    <row r="44" spans="1:9">
      <c r="A44" s="164"/>
      <c r="B44" s="86" t="s">
        <v>48</v>
      </c>
      <c r="C44" s="32" t="s">
        <v>36</v>
      </c>
      <c r="D44" s="90" t="s">
        <v>157</v>
      </c>
      <c r="E44" s="28">
        <v>0.42499999999999999</v>
      </c>
      <c r="F44" s="28">
        <v>0.45</v>
      </c>
      <c r="G44" s="117">
        <v>0.47</v>
      </c>
      <c r="H44" s="110"/>
      <c r="I44" s="110"/>
    </row>
    <row r="45" spans="1:9">
      <c r="A45" s="164"/>
      <c r="B45" s="86" t="s">
        <v>48</v>
      </c>
      <c r="C45" s="32" t="s">
        <v>36</v>
      </c>
      <c r="D45" s="90" t="s">
        <v>158</v>
      </c>
      <c r="E45" s="28">
        <v>0.53100000000000003</v>
      </c>
      <c r="F45" s="28">
        <v>0.55000000000000004</v>
      </c>
      <c r="G45" s="30">
        <v>0.53400000000000003</v>
      </c>
      <c r="H45" s="110"/>
      <c r="I45" s="110"/>
    </row>
    <row r="46" spans="1:9">
      <c r="A46" s="164"/>
      <c r="B46" s="51" t="s">
        <v>36</v>
      </c>
      <c r="C46" s="32" t="s">
        <v>57</v>
      </c>
      <c r="D46" s="90" t="s">
        <v>156</v>
      </c>
      <c r="E46" s="28">
        <v>0.48699999999999999</v>
      </c>
      <c r="F46" s="28">
        <v>0.5</v>
      </c>
      <c r="G46" s="117">
        <v>0.28000000000000003</v>
      </c>
      <c r="H46" s="110"/>
      <c r="I46" s="110"/>
    </row>
    <row r="47" spans="1:9">
      <c r="A47" s="164"/>
      <c r="B47" s="51" t="s">
        <v>36</v>
      </c>
      <c r="C47" s="32" t="s">
        <v>57</v>
      </c>
      <c r="D47" s="90" t="s">
        <v>157</v>
      </c>
      <c r="E47" s="28">
        <v>0.56599999999999995</v>
      </c>
      <c r="F47" s="28">
        <v>0.6</v>
      </c>
      <c r="G47" s="117">
        <v>0.38</v>
      </c>
      <c r="H47" s="110"/>
      <c r="I47" s="110"/>
    </row>
    <row r="48" spans="1:9">
      <c r="A48" s="164"/>
      <c r="B48" s="51" t="s">
        <v>36</v>
      </c>
      <c r="C48" s="32" t="s">
        <v>57</v>
      </c>
      <c r="D48" s="90" t="s">
        <v>158</v>
      </c>
      <c r="E48" s="28">
        <v>0.56399999999999995</v>
      </c>
      <c r="F48" s="28">
        <v>0.6</v>
      </c>
      <c r="G48" s="117">
        <v>0.39</v>
      </c>
      <c r="H48" s="110"/>
      <c r="I48" s="110"/>
    </row>
    <row r="49" spans="1:9">
      <c r="A49" s="164"/>
      <c r="B49" s="51" t="s">
        <v>36</v>
      </c>
      <c r="C49" s="32" t="s">
        <v>58</v>
      </c>
      <c r="D49" s="90" t="s">
        <v>156</v>
      </c>
      <c r="E49" s="28">
        <v>0.33</v>
      </c>
      <c r="F49" s="28">
        <v>0.35</v>
      </c>
      <c r="G49" s="117">
        <v>0.6</v>
      </c>
      <c r="H49" s="110"/>
      <c r="I49" s="110"/>
    </row>
    <row r="50" spans="1:9">
      <c r="A50" s="164"/>
      <c r="B50" s="51" t="s">
        <v>36</v>
      </c>
      <c r="C50" s="32" t="s">
        <v>58</v>
      </c>
      <c r="D50" s="90" t="s">
        <v>157</v>
      </c>
      <c r="E50" s="28">
        <v>0.32100000000000001</v>
      </c>
      <c r="F50" s="28">
        <v>0.55000000000000004</v>
      </c>
      <c r="G50" s="117">
        <v>0.56000000000000005</v>
      </c>
      <c r="H50" s="110"/>
      <c r="I50" s="110"/>
    </row>
    <row r="51" spans="1:9">
      <c r="A51" s="164"/>
      <c r="B51" s="51" t="s">
        <v>36</v>
      </c>
      <c r="C51" s="32" t="s">
        <v>58</v>
      </c>
      <c r="D51" s="90" t="s">
        <v>158</v>
      </c>
      <c r="E51" s="28">
        <v>0.51800000000000002</v>
      </c>
      <c r="F51" s="28">
        <v>0.55000000000000004</v>
      </c>
      <c r="G51" s="117">
        <v>0.61</v>
      </c>
      <c r="H51" s="110"/>
      <c r="I51" s="110"/>
    </row>
    <row r="52" spans="1:9">
      <c r="A52" s="164"/>
      <c r="B52" s="53" t="s">
        <v>36</v>
      </c>
      <c r="C52" s="34" t="s">
        <v>36</v>
      </c>
      <c r="D52" s="90" t="s">
        <v>156</v>
      </c>
      <c r="E52" s="31">
        <v>0.42899999999999999</v>
      </c>
      <c r="F52" s="31">
        <v>0.51</v>
      </c>
      <c r="G52" s="117">
        <v>0.35</v>
      </c>
      <c r="H52" s="110"/>
      <c r="I52" s="110"/>
    </row>
    <row r="53" spans="1:9">
      <c r="A53" s="164"/>
      <c r="B53" s="53" t="s">
        <v>36</v>
      </c>
      <c r="C53" s="34" t="s">
        <v>36</v>
      </c>
      <c r="D53" s="90" t="s">
        <v>157</v>
      </c>
      <c r="E53" s="31">
        <v>0.47599999999999998</v>
      </c>
      <c r="F53" s="31">
        <v>0.6</v>
      </c>
      <c r="G53" s="30">
        <v>0.42399999999999999</v>
      </c>
      <c r="H53" s="110"/>
      <c r="I53" s="110"/>
    </row>
    <row r="54" spans="1:9">
      <c r="A54" s="165"/>
      <c r="B54" s="53" t="s">
        <v>36</v>
      </c>
      <c r="C54" s="34" t="s">
        <v>36</v>
      </c>
      <c r="D54" s="90" t="s">
        <v>158</v>
      </c>
      <c r="E54" s="31">
        <v>0.54700000000000004</v>
      </c>
      <c r="F54" s="31">
        <v>0.6</v>
      </c>
      <c r="G54" s="30">
        <v>0.45400000000000001</v>
      </c>
      <c r="H54" s="110"/>
      <c r="I54" s="110"/>
    </row>
    <row r="55" spans="1:9">
      <c r="A55" s="163" t="s">
        <v>49</v>
      </c>
      <c r="B55" s="35" t="s">
        <v>50</v>
      </c>
      <c r="C55" s="32" t="s">
        <v>36</v>
      </c>
      <c r="D55" s="90" t="s">
        <v>156</v>
      </c>
      <c r="E55" s="28">
        <v>0.35699999999999998</v>
      </c>
      <c r="F55" s="28">
        <v>0.45699999999999996</v>
      </c>
      <c r="G55" s="93" t="s">
        <v>98</v>
      </c>
      <c r="H55" s="110"/>
      <c r="I55" s="110"/>
    </row>
    <row r="56" spans="1:9">
      <c r="A56" s="164"/>
      <c r="B56" s="35" t="s">
        <v>50</v>
      </c>
      <c r="C56" s="32" t="s">
        <v>36</v>
      </c>
      <c r="D56" s="90" t="s">
        <v>157</v>
      </c>
      <c r="E56" s="28">
        <v>0.34599999999999997</v>
      </c>
      <c r="F56" s="28">
        <v>0.44599999999999995</v>
      </c>
      <c r="G56" s="93" t="s">
        <v>98</v>
      </c>
      <c r="H56" s="110"/>
      <c r="I56" s="110"/>
    </row>
    <row r="57" spans="1:9">
      <c r="A57" s="164"/>
      <c r="B57" s="35" t="s">
        <v>50</v>
      </c>
      <c r="C57" s="32" t="s">
        <v>36</v>
      </c>
      <c r="D57" s="90" t="s">
        <v>158</v>
      </c>
      <c r="E57" s="28">
        <v>0.55300000000000005</v>
      </c>
      <c r="F57" s="28">
        <v>0.65300000000000002</v>
      </c>
      <c r="G57" s="93" t="s">
        <v>98</v>
      </c>
      <c r="H57" s="110"/>
      <c r="I57" s="110"/>
    </row>
    <row r="58" spans="1:9">
      <c r="A58" s="164"/>
      <c r="B58" s="35" t="s">
        <v>50</v>
      </c>
      <c r="C58" s="32" t="s">
        <v>57</v>
      </c>
      <c r="D58" s="90" t="s">
        <v>156</v>
      </c>
      <c r="E58" s="28">
        <v>0.48699999999999999</v>
      </c>
      <c r="F58" s="28">
        <v>0.58699999999999997</v>
      </c>
      <c r="G58" s="93" t="s">
        <v>98</v>
      </c>
      <c r="H58" s="110"/>
      <c r="I58" s="110"/>
    </row>
    <row r="59" spans="1:9">
      <c r="A59" s="164"/>
      <c r="B59" s="35" t="s">
        <v>50</v>
      </c>
      <c r="C59" s="32" t="s">
        <v>57</v>
      </c>
      <c r="D59" s="90" t="s">
        <v>157</v>
      </c>
      <c r="E59" s="28">
        <v>0.47499999999999998</v>
      </c>
      <c r="F59" s="28">
        <v>0.57499999999999996</v>
      </c>
      <c r="G59" s="93" t="s">
        <v>98</v>
      </c>
      <c r="H59" s="110"/>
      <c r="I59" s="110"/>
    </row>
    <row r="60" spans="1:9">
      <c r="A60" s="164"/>
      <c r="B60" s="35" t="s">
        <v>50</v>
      </c>
      <c r="C60" s="32" t="s">
        <v>57</v>
      </c>
      <c r="D60" s="90" t="s">
        <v>158</v>
      </c>
      <c r="E60" s="28">
        <v>0.64</v>
      </c>
      <c r="F60" s="28">
        <v>0.74</v>
      </c>
      <c r="G60" s="93" t="s">
        <v>98</v>
      </c>
      <c r="H60" s="110"/>
      <c r="I60" s="110"/>
    </row>
    <row r="61" spans="1:9">
      <c r="A61" s="164"/>
      <c r="B61" s="35" t="s">
        <v>50</v>
      </c>
      <c r="C61" s="32" t="s">
        <v>58</v>
      </c>
      <c r="D61" s="80" t="s">
        <v>111</v>
      </c>
      <c r="E61" s="28">
        <v>8.4000000000000005E-2</v>
      </c>
      <c r="F61" s="28">
        <v>0.184</v>
      </c>
      <c r="G61" s="93" t="s">
        <v>98</v>
      </c>
      <c r="H61" s="110"/>
      <c r="I61" s="110"/>
    </row>
    <row r="62" spans="1:9">
      <c r="A62" s="164"/>
      <c r="B62" s="35" t="s">
        <v>50</v>
      </c>
      <c r="C62" s="36" t="s">
        <v>58</v>
      </c>
      <c r="D62" s="80" t="s">
        <v>157</v>
      </c>
      <c r="E62" s="28">
        <v>7.6999999999999999E-2</v>
      </c>
      <c r="F62" s="28">
        <v>0.17699999999999999</v>
      </c>
      <c r="G62" s="93" t="s">
        <v>98</v>
      </c>
      <c r="H62" s="110"/>
      <c r="I62" s="110"/>
    </row>
    <row r="63" spans="1:9">
      <c r="A63" s="165"/>
      <c r="B63" s="53" t="s">
        <v>159</v>
      </c>
      <c r="C63" s="50" t="s">
        <v>58</v>
      </c>
      <c r="D63" s="90" t="s">
        <v>158</v>
      </c>
      <c r="E63" s="31">
        <v>0.37</v>
      </c>
      <c r="F63" s="31">
        <v>0.47</v>
      </c>
      <c r="G63" s="93" t="s">
        <v>98</v>
      </c>
      <c r="H63" s="110"/>
      <c r="I63" s="110"/>
    </row>
    <row r="64" spans="1:9">
      <c r="E64" s="63"/>
      <c r="F64" s="63"/>
    </row>
    <row r="65" spans="5:6">
      <c r="E65" s="63"/>
      <c r="F65" s="63"/>
    </row>
    <row r="66" spans="5:6">
      <c r="E66" s="63"/>
      <c r="F66" s="63"/>
    </row>
    <row r="67" spans="5:6">
      <c r="E67" s="63"/>
      <c r="F67" s="63"/>
    </row>
    <row r="68" spans="5:6">
      <c r="E68" s="63"/>
      <c r="F68" s="63"/>
    </row>
  </sheetData>
  <mergeCells count="4">
    <mergeCell ref="A4:A18"/>
    <mergeCell ref="A19:A36"/>
    <mergeCell ref="A37:A54"/>
    <mergeCell ref="A55:A63"/>
  </mergeCells>
  <conditionalFormatting sqref="E19:E36">
    <cfRule type="expression" dxfId="62" priority="16" stopIfTrue="1">
      <formula>_xludf.isblank</formula>
    </cfRule>
  </conditionalFormatting>
  <conditionalFormatting sqref="F4:F63 E4:E60">
    <cfRule type="cellIs" priority="14" operator="equal">
      <formula>" "</formula>
    </cfRule>
  </conditionalFormatting>
  <conditionalFormatting sqref="F4:F63 E4:E60">
    <cfRule type="containsBlanks" dxfId="61" priority="13">
      <formula>LEN(TRIM(E4))=0</formula>
    </cfRule>
    <cfRule type="cellIs" dxfId="60" priority="15" operator="equal">
      <formula>" "</formula>
    </cfRule>
  </conditionalFormatting>
  <conditionalFormatting sqref="E61:F63">
    <cfRule type="expression" dxfId="59" priority="9" stopIfTrue="1">
      <formula>_xludf.isblank</formula>
    </cfRule>
  </conditionalFormatting>
  <conditionalFormatting sqref="F4:F36 E37:F60 F61:F63">
    <cfRule type="expression" dxfId="58" priority="8" stopIfTrue="1">
      <formula>_xludf.isblank</formula>
    </cfRule>
  </conditionalFormatting>
  <conditionalFormatting sqref="G4:G63 E61:F63">
    <cfRule type="containsBlanks" dxfId="57" priority="10">
      <formula>LEN(TRIM(E4))=0</formula>
    </cfRule>
    <cfRule type="cellIs" priority="11" operator="equal">
      <formula>" "</formula>
    </cfRule>
    <cfRule type="cellIs" dxfId="56" priority="12" operator="equal">
      <formula>" "</formula>
    </cfRule>
  </conditionalFormatting>
  <conditionalFormatting sqref="G37:G63">
    <cfRule type="expression" dxfId="55" priority="7" stopIfTrue="1">
      <formula>_xludf.isblank</formula>
    </cfRule>
  </conditionalFormatting>
  <conditionalFormatting sqref="H4:I63">
    <cfRule type="containsBlanks" dxfId="54" priority="1">
      <formula>LEN(TRIM(H4))=0</formula>
    </cfRule>
    <cfRule type="cellIs" priority="2" operator="equal">
      <formula>" "</formula>
    </cfRule>
    <cfRule type="cellIs" dxfId="53" priority="3" operator="equal">
      <formula>" "</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3BF9E-70CD-4B38-BD16-BF45F70243D9}">
  <sheetPr>
    <tabColor theme="3" tint="0.749992370372631"/>
  </sheetPr>
  <dimension ref="A1:F27"/>
  <sheetViews>
    <sheetView workbookViewId="0">
      <selection activeCell="D24" sqref="D24"/>
    </sheetView>
  </sheetViews>
  <sheetFormatPr defaultRowHeight="14.45"/>
  <cols>
    <col min="1" max="1" width="16.42578125" style="4" customWidth="1"/>
    <col min="2" max="2" width="14.85546875" style="4" customWidth="1"/>
    <col min="3" max="3" width="18" style="4" customWidth="1"/>
    <col min="5" max="5" width="12.140625" bestFit="1" customWidth="1"/>
    <col min="6" max="6" width="8.42578125" customWidth="1"/>
  </cols>
  <sheetData>
    <row r="1" spans="1:6">
      <c r="A1" s="60" t="s">
        <v>160</v>
      </c>
    </row>
    <row r="3" spans="1:6">
      <c r="A3" s="5" t="s">
        <v>25</v>
      </c>
      <c r="B3" s="5" t="s">
        <v>71</v>
      </c>
      <c r="C3" s="5" t="s">
        <v>27</v>
      </c>
      <c r="D3" s="2" t="s">
        <v>161</v>
      </c>
      <c r="E3" s="2" t="s">
        <v>29</v>
      </c>
      <c r="F3" s="2" t="s">
        <v>30</v>
      </c>
    </row>
    <row r="4" spans="1:6">
      <c r="A4" s="163" t="s">
        <v>31</v>
      </c>
      <c r="B4" s="35" t="s">
        <v>32</v>
      </c>
      <c r="C4" s="35" t="s">
        <v>162</v>
      </c>
      <c r="D4" s="21">
        <v>0.42899999999999999</v>
      </c>
      <c r="E4" s="21">
        <v>0.46299999999999997</v>
      </c>
      <c r="F4" s="110"/>
    </row>
    <row r="5" spans="1:6">
      <c r="A5" s="164"/>
      <c r="B5" s="51" t="s">
        <v>34</v>
      </c>
      <c r="C5" s="35" t="s">
        <v>162</v>
      </c>
      <c r="D5" s="21">
        <v>0.76700000000000002</v>
      </c>
      <c r="E5" s="21">
        <v>0.80100000000000005</v>
      </c>
      <c r="F5" s="110"/>
    </row>
    <row r="6" spans="1:6">
      <c r="A6" s="164"/>
      <c r="B6" s="52" t="s">
        <v>36</v>
      </c>
      <c r="C6" s="52" t="s">
        <v>37</v>
      </c>
      <c r="D6" s="22">
        <v>0.46700000000000003</v>
      </c>
      <c r="E6" s="22">
        <v>0.501</v>
      </c>
      <c r="F6" s="110"/>
    </row>
    <row r="7" spans="1:6">
      <c r="A7" s="164"/>
      <c r="B7" s="52" t="s">
        <v>36</v>
      </c>
      <c r="C7" s="52" t="s">
        <v>38</v>
      </c>
      <c r="D7" s="21">
        <v>0.58299999999999996</v>
      </c>
      <c r="E7" s="21">
        <v>0.61699999999999999</v>
      </c>
      <c r="F7" s="110"/>
    </row>
    <row r="8" spans="1:6">
      <c r="A8" s="164"/>
      <c r="B8" s="52" t="s">
        <v>36</v>
      </c>
      <c r="C8" s="52" t="s">
        <v>163</v>
      </c>
      <c r="D8" s="21">
        <v>0.58099999999999996</v>
      </c>
      <c r="E8" s="21">
        <v>0.61499999999999999</v>
      </c>
      <c r="F8" s="110"/>
    </row>
    <row r="9" spans="1:6">
      <c r="A9" s="165"/>
      <c r="B9" s="53" t="s">
        <v>36</v>
      </c>
      <c r="C9" s="53" t="s">
        <v>40</v>
      </c>
      <c r="D9" s="22">
        <v>0.56599999999999995</v>
      </c>
      <c r="E9" s="22">
        <v>0.6</v>
      </c>
      <c r="F9" s="110"/>
    </row>
    <row r="10" spans="1:6">
      <c r="A10" s="163" t="s">
        <v>41</v>
      </c>
      <c r="B10" s="56" t="s">
        <v>42</v>
      </c>
      <c r="C10" s="35" t="s">
        <v>162</v>
      </c>
      <c r="D10" s="21">
        <v>0.81899999999999995</v>
      </c>
      <c r="E10" s="21" t="s">
        <v>123</v>
      </c>
      <c r="F10" s="110"/>
    </row>
    <row r="11" spans="1:6">
      <c r="A11" s="164"/>
      <c r="B11" s="56" t="s">
        <v>43</v>
      </c>
      <c r="C11" s="35" t="s">
        <v>162</v>
      </c>
      <c r="D11" s="21">
        <v>0.76700000000000002</v>
      </c>
      <c r="E11" s="21" t="s">
        <v>123</v>
      </c>
      <c r="F11" s="110"/>
    </row>
    <row r="12" spans="1:6">
      <c r="A12" s="164"/>
      <c r="B12" s="56" t="s">
        <v>44</v>
      </c>
      <c r="C12" s="35" t="s">
        <v>162</v>
      </c>
      <c r="D12" s="21">
        <v>0.75</v>
      </c>
      <c r="E12" s="21" t="s">
        <v>123</v>
      </c>
      <c r="F12" s="110"/>
    </row>
    <row r="13" spans="1:6">
      <c r="A13" s="164"/>
      <c r="B13" s="56" t="s">
        <v>36</v>
      </c>
      <c r="C13" s="35" t="s">
        <v>164</v>
      </c>
      <c r="D13" s="21">
        <v>0.85</v>
      </c>
      <c r="E13" s="21" t="s">
        <v>123</v>
      </c>
      <c r="F13" s="110"/>
    </row>
    <row r="14" spans="1:6">
      <c r="A14" s="164"/>
      <c r="B14" s="56" t="s">
        <v>36</v>
      </c>
      <c r="C14" s="35" t="s">
        <v>165</v>
      </c>
      <c r="D14" s="21">
        <v>0.83</v>
      </c>
      <c r="E14" s="21" t="s">
        <v>123</v>
      </c>
      <c r="F14" s="110"/>
    </row>
    <row r="15" spans="1:6">
      <c r="A15" s="164"/>
      <c r="B15" s="56" t="s">
        <v>36</v>
      </c>
      <c r="C15" s="35" t="s">
        <v>39</v>
      </c>
      <c r="D15" s="21">
        <v>0.69199999999999995</v>
      </c>
      <c r="E15" s="21" t="s">
        <v>123</v>
      </c>
      <c r="F15" s="110"/>
    </row>
    <row r="16" spans="1:6">
      <c r="A16" s="165"/>
      <c r="B16" s="58" t="s">
        <v>36</v>
      </c>
      <c r="C16" s="52" t="s">
        <v>40</v>
      </c>
      <c r="D16" s="22">
        <v>0.78200000000000003</v>
      </c>
      <c r="E16" s="22" t="s">
        <v>123</v>
      </c>
      <c r="F16" s="110"/>
    </row>
    <row r="17" spans="1:6">
      <c r="A17" s="163" t="s">
        <v>45</v>
      </c>
      <c r="B17" s="35" t="s">
        <v>46</v>
      </c>
      <c r="C17" s="35" t="s">
        <v>162</v>
      </c>
      <c r="D17" s="21">
        <v>0.81</v>
      </c>
      <c r="E17" s="28">
        <v>0.82</v>
      </c>
      <c r="F17" s="110"/>
    </row>
    <row r="18" spans="1:6">
      <c r="A18" s="164"/>
      <c r="B18" s="51" t="s">
        <v>47</v>
      </c>
      <c r="C18" s="35" t="s">
        <v>162</v>
      </c>
      <c r="D18" s="21">
        <v>0.5</v>
      </c>
      <c r="E18" s="28">
        <v>0.51</v>
      </c>
      <c r="F18" s="110"/>
    </row>
    <row r="19" spans="1:6">
      <c r="A19" s="164"/>
      <c r="B19" s="51" t="s">
        <v>48</v>
      </c>
      <c r="C19" s="35" t="s">
        <v>162</v>
      </c>
      <c r="D19" s="21">
        <v>0.8</v>
      </c>
      <c r="E19" s="28">
        <v>0.81</v>
      </c>
      <c r="F19" s="110"/>
    </row>
    <row r="20" spans="1:6">
      <c r="A20" s="164"/>
      <c r="B20" s="51" t="s">
        <v>36</v>
      </c>
      <c r="C20" s="35" t="s">
        <v>164</v>
      </c>
      <c r="D20" s="21">
        <v>0.66700000000000004</v>
      </c>
      <c r="E20" s="84">
        <v>0.70000000000000007</v>
      </c>
      <c r="F20" s="110"/>
    </row>
    <row r="21" spans="1:6">
      <c r="A21" s="164"/>
      <c r="B21" s="51" t="s">
        <v>36</v>
      </c>
      <c r="C21" s="35" t="s">
        <v>165</v>
      </c>
      <c r="D21" s="21">
        <v>0.83099999999999996</v>
      </c>
      <c r="E21" s="84">
        <v>0.88</v>
      </c>
      <c r="F21" s="110"/>
    </row>
    <row r="22" spans="1:6">
      <c r="A22" s="164"/>
      <c r="B22" s="51" t="s">
        <v>36</v>
      </c>
      <c r="C22" s="35" t="s">
        <v>39</v>
      </c>
      <c r="D22" s="21">
        <v>0.78400000000000003</v>
      </c>
      <c r="E22" s="84">
        <v>0.8</v>
      </c>
      <c r="F22" s="110"/>
    </row>
    <row r="23" spans="1:6">
      <c r="A23" s="165"/>
      <c r="B23" s="53" t="s">
        <v>36</v>
      </c>
      <c r="C23" s="52" t="s">
        <v>40</v>
      </c>
      <c r="D23" s="22">
        <v>0.80200000000000005</v>
      </c>
      <c r="E23" s="84">
        <v>0.85000000000000009</v>
      </c>
      <c r="F23" s="110"/>
    </row>
    <row r="24" spans="1:6">
      <c r="A24" s="163" t="s">
        <v>49</v>
      </c>
      <c r="B24" s="35" t="s">
        <v>50</v>
      </c>
      <c r="C24" s="35" t="s">
        <v>164</v>
      </c>
      <c r="D24" s="21">
        <v>0.92900000000000005</v>
      </c>
      <c r="E24" s="28">
        <v>0.94900000000000007</v>
      </c>
      <c r="F24" s="110"/>
    </row>
    <row r="25" spans="1:6">
      <c r="A25" s="164"/>
      <c r="B25" s="35" t="s">
        <v>50</v>
      </c>
      <c r="C25" s="35" t="s">
        <v>165</v>
      </c>
      <c r="D25" s="21">
        <v>0.86</v>
      </c>
      <c r="E25" s="28">
        <v>0.88</v>
      </c>
      <c r="F25" s="110"/>
    </row>
    <row r="26" spans="1:6">
      <c r="A26" s="164"/>
      <c r="B26" s="35" t="s">
        <v>50</v>
      </c>
      <c r="C26" s="35" t="s">
        <v>39</v>
      </c>
      <c r="D26" s="21">
        <v>0.89700000000000002</v>
      </c>
      <c r="E26" s="28">
        <v>0.91700000000000004</v>
      </c>
      <c r="F26" s="110"/>
    </row>
    <row r="27" spans="1:6">
      <c r="A27" s="165"/>
      <c r="B27" s="52" t="s">
        <v>50</v>
      </c>
      <c r="C27" s="52" t="s">
        <v>40</v>
      </c>
      <c r="D27" s="22">
        <v>0.88200000000000001</v>
      </c>
      <c r="E27" s="31">
        <v>0.90200000000000002</v>
      </c>
      <c r="F27" s="110"/>
    </row>
  </sheetData>
  <mergeCells count="4">
    <mergeCell ref="A4:A9"/>
    <mergeCell ref="A10:A16"/>
    <mergeCell ref="A17:A23"/>
    <mergeCell ref="A24:A27"/>
  </mergeCells>
  <conditionalFormatting sqref="D10:D16">
    <cfRule type="expression" dxfId="52" priority="12" stopIfTrue="1">
      <formula>_xludf.isblank</formula>
    </cfRule>
  </conditionalFormatting>
  <conditionalFormatting sqref="D4:E16">
    <cfRule type="cellIs" priority="10" operator="equal">
      <formula>" "</formula>
    </cfRule>
  </conditionalFormatting>
  <conditionalFormatting sqref="D4:E16">
    <cfRule type="containsBlanks" dxfId="51" priority="9">
      <formula>LEN(TRIM(D4))=0</formula>
    </cfRule>
    <cfRule type="cellIs" dxfId="50" priority="11" operator="equal">
      <formula>" "</formula>
    </cfRule>
  </conditionalFormatting>
  <conditionalFormatting sqref="D17:E27">
    <cfRule type="expression" dxfId="49" priority="5" stopIfTrue="1">
      <formula>_xludf.isblank</formula>
    </cfRule>
  </conditionalFormatting>
  <conditionalFormatting sqref="E4:E16">
    <cfRule type="expression" dxfId="48" priority="4" stopIfTrue="1">
      <formula>_xludf.isblank</formula>
    </cfRule>
  </conditionalFormatting>
  <conditionalFormatting sqref="D17:E27">
    <cfRule type="containsBlanks" dxfId="47" priority="6">
      <formula>LEN(TRIM(D17))=0</formula>
    </cfRule>
    <cfRule type="cellIs" priority="7" operator="equal">
      <formula>" "</formula>
    </cfRule>
    <cfRule type="cellIs" dxfId="46" priority="8" operator="equal">
      <formula>" "</formula>
    </cfRule>
  </conditionalFormatting>
  <conditionalFormatting sqref="F4:F27">
    <cfRule type="containsBlanks" dxfId="45" priority="1">
      <formula>LEN(TRIM(F4))=0</formula>
    </cfRule>
    <cfRule type="cellIs" priority="2" operator="equal">
      <formula>" "</formula>
    </cfRule>
    <cfRule type="cellIs" dxfId="44" priority="3" operator="equal">
      <formula>" "</formula>
    </cfRule>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820BA-5DEE-41E3-9BC7-955D72706BA4}">
  <sheetPr>
    <tabColor theme="3" tint="0.749992370372631"/>
  </sheetPr>
  <dimension ref="A1:G51"/>
  <sheetViews>
    <sheetView workbookViewId="0">
      <selection activeCell="C3" sqref="C3"/>
    </sheetView>
  </sheetViews>
  <sheetFormatPr defaultRowHeight="14.45"/>
  <cols>
    <col min="1" max="1" width="15.5703125" style="4" customWidth="1"/>
    <col min="2" max="2" width="12.42578125" style="4" customWidth="1"/>
    <col min="3" max="3" width="8.7109375" style="4"/>
    <col min="4" max="4" width="21.42578125" style="4" customWidth="1"/>
    <col min="6" max="6" width="12.140625" bestFit="1" customWidth="1"/>
  </cols>
  <sheetData>
    <row r="1" spans="1:7">
      <c r="A1" s="60" t="s">
        <v>166</v>
      </c>
    </row>
    <row r="3" spans="1:7">
      <c r="A3" s="5" t="s">
        <v>25</v>
      </c>
      <c r="B3" s="5" t="s">
        <v>71</v>
      </c>
      <c r="C3" s="5" t="s">
        <v>53</v>
      </c>
      <c r="D3" s="5" t="s">
        <v>27</v>
      </c>
      <c r="E3" s="2" t="s">
        <v>28</v>
      </c>
      <c r="F3" s="2" t="s">
        <v>29</v>
      </c>
      <c r="G3" s="2" t="s">
        <v>30</v>
      </c>
    </row>
    <row r="4" spans="1:7">
      <c r="A4" s="163" t="s">
        <v>31</v>
      </c>
      <c r="B4" s="32" t="s">
        <v>32</v>
      </c>
      <c r="C4" s="33" t="s">
        <v>57</v>
      </c>
      <c r="D4" s="35" t="s">
        <v>33</v>
      </c>
      <c r="E4" s="28">
        <v>0.34300000000000003</v>
      </c>
      <c r="F4" s="28">
        <v>0.36500000000000005</v>
      </c>
      <c r="G4" s="110"/>
    </row>
    <row r="5" spans="1:7">
      <c r="A5" s="164"/>
      <c r="B5" s="32" t="s">
        <v>34</v>
      </c>
      <c r="C5" s="33" t="s">
        <v>57</v>
      </c>
      <c r="D5" s="35" t="s">
        <v>33</v>
      </c>
      <c r="E5" s="28">
        <v>0.17299999999999999</v>
      </c>
      <c r="F5" s="28">
        <v>0.19499999999999998</v>
      </c>
      <c r="G5" s="110"/>
    </row>
    <row r="6" spans="1:7">
      <c r="A6" s="164"/>
      <c r="B6" s="33" t="s">
        <v>35</v>
      </c>
      <c r="C6" s="33" t="s">
        <v>57</v>
      </c>
      <c r="D6" s="35" t="s">
        <v>33</v>
      </c>
      <c r="E6" s="28">
        <v>0.33800000000000002</v>
      </c>
      <c r="F6" s="28">
        <v>0.36000000000000004</v>
      </c>
      <c r="G6" s="110"/>
    </row>
    <row r="7" spans="1:7">
      <c r="A7" s="164"/>
      <c r="B7" s="32" t="s">
        <v>36</v>
      </c>
      <c r="C7" s="33" t="s">
        <v>57</v>
      </c>
      <c r="D7" s="51" t="s">
        <v>74</v>
      </c>
      <c r="E7" s="28">
        <v>0.309</v>
      </c>
      <c r="F7" s="28">
        <v>0.33100000000000002</v>
      </c>
      <c r="G7" s="110"/>
    </row>
    <row r="8" spans="1:7">
      <c r="A8" s="164"/>
      <c r="B8" s="32" t="s">
        <v>36</v>
      </c>
      <c r="C8" s="33" t="s">
        <v>57</v>
      </c>
      <c r="D8" s="51" t="s">
        <v>75</v>
      </c>
      <c r="E8" s="28">
        <v>0.27500000000000002</v>
      </c>
      <c r="F8" s="28">
        <v>0.29700000000000004</v>
      </c>
      <c r="G8" s="110"/>
    </row>
    <row r="9" spans="1:7">
      <c r="A9" s="164"/>
      <c r="B9" s="32" t="s">
        <v>36</v>
      </c>
      <c r="C9" s="33" t="s">
        <v>57</v>
      </c>
      <c r="D9" s="51" t="s">
        <v>76</v>
      </c>
      <c r="E9" s="28">
        <v>0.26800000000000002</v>
      </c>
      <c r="F9" s="28">
        <v>0.29000000000000004</v>
      </c>
      <c r="G9" s="110"/>
    </row>
    <row r="10" spans="1:7">
      <c r="A10" s="164"/>
      <c r="B10" s="34" t="s">
        <v>36</v>
      </c>
      <c r="C10" s="34" t="s">
        <v>57</v>
      </c>
      <c r="D10" s="52" t="s">
        <v>77</v>
      </c>
      <c r="E10" s="31">
        <v>0.27800000000000002</v>
      </c>
      <c r="F10" s="31">
        <v>0.3</v>
      </c>
      <c r="G10" s="110"/>
    </row>
    <row r="11" spans="1:7">
      <c r="A11" s="164"/>
      <c r="B11" s="32" t="s">
        <v>78</v>
      </c>
      <c r="C11" s="32" t="s">
        <v>36</v>
      </c>
      <c r="D11" s="35" t="s">
        <v>79</v>
      </c>
      <c r="E11" s="28">
        <v>0.191</v>
      </c>
      <c r="F11" s="28">
        <v>0.2</v>
      </c>
      <c r="G11" s="110"/>
    </row>
    <row r="12" spans="1:7">
      <c r="A12" s="164"/>
      <c r="B12" s="32" t="s">
        <v>34</v>
      </c>
      <c r="C12" s="33" t="s">
        <v>36</v>
      </c>
      <c r="D12" s="35" t="s">
        <v>79</v>
      </c>
      <c r="E12" s="28">
        <v>0.125</v>
      </c>
      <c r="F12" s="28">
        <v>0.13500000000000001</v>
      </c>
      <c r="G12" s="110"/>
    </row>
    <row r="13" spans="1:7">
      <c r="A13" s="164"/>
      <c r="B13" s="33" t="s">
        <v>35</v>
      </c>
      <c r="C13" s="32" t="s">
        <v>36</v>
      </c>
      <c r="D13" s="35" t="s">
        <v>79</v>
      </c>
      <c r="E13" s="28">
        <v>0.17899999999999999</v>
      </c>
      <c r="F13" s="28">
        <v>0.19</v>
      </c>
      <c r="G13" s="110"/>
    </row>
    <row r="14" spans="1:7">
      <c r="A14" s="164"/>
      <c r="B14" s="32" t="s">
        <v>36</v>
      </c>
      <c r="C14" s="32" t="s">
        <v>57</v>
      </c>
      <c r="D14" s="35" t="s">
        <v>79</v>
      </c>
      <c r="E14" s="28">
        <v>0.217</v>
      </c>
      <c r="F14" s="28">
        <v>0.23</v>
      </c>
      <c r="G14" s="110"/>
    </row>
    <row r="15" spans="1:7">
      <c r="A15" s="164"/>
      <c r="B15" s="32" t="s">
        <v>36</v>
      </c>
      <c r="C15" s="32" t="s">
        <v>58</v>
      </c>
      <c r="D15" s="35" t="s">
        <v>79</v>
      </c>
      <c r="E15" s="28">
        <v>9.5000000000000001E-2</v>
      </c>
      <c r="F15" s="28">
        <v>0.105</v>
      </c>
      <c r="G15" s="110"/>
    </row>
    <row r="16" spans="1:7">
      <c r="A16" s="165"/>
      <c r="B16" s="34" t="s">
        <v>36</v>
      </c>
      <c r="C16" s="34" t="s">
        <v>80</v>
      </c>
      <c r="D16" s="35" t="s">
        <v>79</v>
      </c>
      <c r="E16" s="31">
        <v>0.16200000000000001</v>
      </c>
      <c r="F16" s="31">
        <v>0.17499999999999999</v>
      </c>
      <c r="G16" s="110"/>
    </row>
    <row r="17" spans="1:7">
      <c r="A17" s="163" t="s">
        <v>41</v>
      </c>
      <c r="B17" s="94" t="s">
        <v>42</v>
      </c>
      <c r="C17" s="33" t="s">
        <v>57</v>
      </c>
      <c r="D17" s="35" t="s">
        <v>81</v>
      </c>
      <c r="E17" s="28">
        <v>0.41099999999999998</v>
      </c>
      <c r="F17" s="28">
        <v>0.45099999999999996</v>
      </c>
      <c r="G17" s="110"/>
    </row>
    <row r="18" spans="1:7">
      <c r="A18" s="164"/>
      <c r="B18" s="95" t="s">
        <v>43</v>
      </c>
      <c r="C18" s="33" t="s">
        <v>57</v>
      </c>
      <c r="D18" s="35" t="s">
        <v>81</v>
      </c>
      <c r="E18" s="28">
        <v>0.47799999999999998</v>
      </c>
      <c r="F18" s="28">
        <v>0.51800000000000002</v>
      </c>
      <c r="G18" s="110"/>
    </row>
    <row r="19" spans="1:7">
      <c r="A19" s="164"/>
      <c r="B19" s="95" t="s">
        <v>44</v>
      </c>
      <c r="C19" s="33" t="s">
        <v>57</v>
      </c>
      <c r="D19" s="35" t="s">
        <v>81</v>
      </c>
      <c r="E19" s="28">
        <v>0.60499999999999998</v>
      </c>
      <c r="F19" s="28">
        <v>0.64500000000000002</v>
      </c>
      <c r="G19" s="110"/>
    </row>
    <row r="20" spans="1:7">
      <c r="A20" s="164"/>
      <c r="B20" s="95" t="s">
        <v>36</v>
      </c>
      <c r="C20" s="33" t="s">
        <v>57</v>
      </c>
      <c r="D20" s="51" t="s">
        <v>74</v>
      </c>
      <c r="E20" s="28">
        <v>0.47</v>
      </c>
      <c r="F20" s="28">
        <v>0.51</v>
      </c>
      <c r="G20" s="110"/>
    </row>
    <row r="21" spans="1:7">
      <c r="A21" s="164"/>
      <c r="B21" s="95" t="s">
        <v>36</v>
      </c>
      <c r="C21" s="33" t="s">
        <v>57</v>
      </c>
      <c r="D21" s="51" t="s">
        <v>75</v>
      </c>
      <c r="E21" s="28">
        <v>0.47599999999999998</v>
      </c>
      <c r="F21" s="28">
        <v>0.51600000000000001</v>
      </c>
      <c r="G21" s="110"/>
    </row>
    <row r="22" spans="1:7">
      <c r="A22" s="164"/>
      <c r="B22" s="95" t="s">
        <v>36</v>
      </c>
      <c r="C22" s="33" t="s">
        <v>57</v>
      </c>
      <c r="D22" s="51" t="s">
        <v>76</v>
      </c>
      <c r="E22" s="28">
        <v>0.49</v>
      </c>
      <c r="F22" s="28">
        <v>0.53</v>
      </c>
      <c r="G22" s="110"/>
    </row>
    <row r="23" spans="1:7" ht="15.95">
      <c r="A23" s="164"/>
      <c r="B23" s="96" t="s">
        <v>36</v>
      </c>
      <c r="C23" s="34" t="s">
        <v>57</v>
      </c>
      <c r="D23" s="52" t="s">
        <v>77</v>
      </c>
      <c r="E23" s="31">
        <v>0.48</v>
      </c>
      <c r="F23" s="31">
        <v>0.52</v>
      </c>
      <c r="G23" s="110"/>
    </row>
    <row r="24" spans="1:7">
      <c r="A24" s="164"/>
      <c r="B24" s="95" t="s">
        <v>42</v>
      </c>
      <c r="C24" s="32" t="s">
        <v>36</v>
      </c>
      <c r="D24" s="35" t="s">
        <v>79</v>
      </c>
      <c r="E24" s="28">
        <v>1.7999999999999999E-2</v>
      </c>
      <c r="F24" s="28">
        <v>6.8000000000000005E-2</v>
      </c>
      <c r="G24" s="110"/>
    </row>
    <row r="25" spans="1:7">
      <c r="A25" s="164"/>
      <c r="B25" s="95" t="s">
        <v>43</v>
      </c>
      <c r="C25" s="33" t="s">
        <v>36</v>
      </c>
      <c r="D25" s="35" t="s">
        <v>79</v>
      </c>
      <c r="E25" s="28">
        <v>0.25800000000000001</v>
      </c>
      <c r="F25" s="28">
        <v>0.308</v>
      </c>
      <c r="G25" s="110"/>
    </row>
    <row r="26" spans="1:7">
      <c r="A26" s="164"/>
      <c r="B26" s="95" t="s">
        <v>44</v>
      </c>
      <c r="C26" s="32" t="s">
        <v>36</v>
      </c>
      <c r="D26" s="35" t="s">
        <v>79</v>
      </c>
      <c r="E26" s="28">
        <v>9.4E-2</v>
      </c>
      <c r="F26" s="28">
        <v>0.14400000000000002</v>
      </c>
      <c r="G26" s="110"/>
    </row>
    <row r="27" spans="1:7">
      <c r="A27" s="164"/>
      <c r="B27" s="95" t="s">
        <v>36</v>
      </c>
      <c r="C27" s="32" t="s">
        <v>57</v>
      </c>
      <c r="D27" s="35" t="s">
        <v>79</v>
      </c>
      <c r="E27" s="28">
        <v>0.17100000000000001</v>
      </c>
      <c r="F27" s="28">
        <v>0.22100000000000003</v>
      </c>
      <c r="G27" s="110"/>
    </row>
    <row r="28" spans="1:7">
      <c r="A28" s="164"/>
      <c r="B28" s="95" t="s">
        <v>36</v>
      </c>
      <c r="C28" s="32" t="s">
        <v>58</v>
      </c>
      <c r="D28" s="35" t="s">
        <v>79</v>
      </c>
      <c r="E28" s="28">
        <v>9.7000000000000003E-2</v>
      </c>
      <c r="F28" s="28">
        <v>0.14700000000000002</v>
      </c>
      <c r="G28" s="110"/>
    </row>
    <row r="29" spans="1:7">
      <c r="A29" s="165"/>
      <c r="B29" s="97" t="s">
        <v>36</v>
      </c>
      <c r="C29" s="34" t="s">
        <v>80</v>
      </c>
      <c r="D29" s="35" t="s">
        <v>79</v>
      </c>
      <c r="E29" s="31">
        <v>0.13600000000000001</v>
      </c>
      <c r="F29" s="31">
        <v>0.186</v>
      </c>
      <c r="G29" s="110"/>
    </row>
    <row r="30" spans="1:7">
      <c r="A30" s="163" t="s">
        <v>45</v>
      </c>
      <c r="B30" s="35" t="s">
        <v>46</v>
      </c>
      <c r="C30" s="33" t="s">
        <v>57</v>
      </c>
      <c r="D30" s="35" t="s">
        <v>81</v>
      </c>
      <c r="E30" s="28">
        <v>7.0000000000000007E-2</v>
      </c>
      <c r="F30" s="28">
        <v>0.1</v>
      </c>
      <c r="G30" s="110"/>
    </row>
    <row r="31" spans="1:7">
      <c r="A31" s="164"/>
      <c r="B31" s="86" t="s">
        <v>47</v>
      </c>
      <c r="C31" s="33" t="s">
        <v>57</v>
      </c>
      <c r="D31" s="35" t="s">
        <v>81</v>
      </c>
      <c r="E31" s="28">
        <v>1.7999999999999999E-2</v>
      </c>
      <c r="F31" s="28">
        <v>0.15</v>
      </c>
      <c r="G31" s="110"/>
    </row>
    <row r="32" spans="1:7">
      <c r="A32" s="164"/>
      <c r="B32" s="86" t="s">
        <v>48</v>
      </c>
      <c r="C32" s="33" t="s">
        <v>57</v>
      </c>
      <c r="D32" s="35" t="s">
        <v>81</v>
      </c>
      <c r="E32" s="28">
        <v>0.36</v>
      </c>
      <c r="F32" s="28">
        <v>0.4</v>
      </c>
      <c r="G32" s="110"/>
    </row>
    <row r="33" spans="1:7">
      <c r="A33" s="164"/>
      <c r="B33" s="36" t="s">
        <v>36</v>
      </c>
      <c r="C33" s="33" t="s">
        <v>57</v>
      </c>
      <c r="D33" s="51" t="s">
        <v>74</v>
      </c>
      <c r="E33" s="28">
        <v>0.17899999999999999</v>
      </c>
      <c r="F33" s="28">
        <v>0.3</v>
      </c>
      <c r="G33" s="110"/>
    </row>
    <row r="34" spans="1:7">
      <c r="A34" s="164"/>
      <c r="B34" s="36" t="s">
        <v>36</v>
      </c>
      <c r="C34" s="33" t="s">
        <v>57</v>
      </c>
      <c r="D34" s="51" t="s">
        <v>75</v>
      </c>
      <c r="E34" s="28">
        <v>0.151</v>
      </c>
      <c r="F34" s="28">
        <v>0.3</v>
      </c>
      <c r="G34" s="110"/>
    </row>
    <row r="35" spans="1:7">
      <c r="A35" s="164"/>
      <c r="B35" s="36" t="s">
        <v>36</v>
      </c>
      <c r="C35" s="33" t="s">
        <v>57</v>
      </c>
      <c r="D35" s="51" t="s">
        <v>76</v>
      </c>
      <c r="E35" s="28">
        <v>0.14000000000000001</v>
      </c>
      <c r="F35" s="28">
        <v>0.3</v>
      </c>
      <c r="G35" s="110"/>
    </row>
    <row r="36" spans="1:7">
      <c r="A36" s="164"/>
      <c r="B36" s="98" t="s">
        <v>36</v>
      </c>
      <c r="C36" s="34" t="s">
        <v>57</v>
      </c>
      <c r="D36" s="52" t="s">
        <v>77</v>
      </c>
      <c r="E36" s="31">
        <v>0.152</v>
      </c>
      <c r="F36" s="31">
        <v>0.3</v>
      </c>
      <c r="G36" s="110"/>
    </row>
    <row r="37" spans="1:7">
      <c r="A37" s="164"/>
      <c r="B37" s="36" t="s">
        <v>46</v>
      </c>
      <c r="C37" s="32" t="s">
        <v>36</v>
      </c>
      <c r="D37" s="35" t="s">
        <v>79</v>
      </c>
      <c r="E37" s="28">
        <v>5.5E-2</v>
      </c>
      <c r="F37" s="28">
        <v>6.5000000000000002E-2</v>
      </c>
      <c r="G37" s="110"/>
    </row>
    <row r="38" spans="1:7">
      <c r="A38" s="164"/>
      <c r="B38" s="33" t="s">
        <v>47</v>
      </c>
      <c r="C38" s="33" t="s">
        <v>36</v>
      </c>
      <c r="D38" s="35" t="s">
        <v>79</v>
      </c>
      <c r="E38" s="28">
        <v>5.5E-2</v>
      </c>
      <c r="F38" s="28">
        <v>0.15</v>
      </c>
      <c r="G38" s="110"/>
    </row>
    <row r="39" spans="1:7">
      <c r="A39" s="164"/>
      <c r="B39" s="33" t="s">
        <v>48</v>
      </c>
      <c r="C39" s="32" t="s">
        <v>36</v>
      </c>
      <c r="D39" s="35" t="s">
        <v>79</v>
      </c>
      <c r="E39" s="28">
        <v>0.72499999999999998</v>
      </c>
      <c r="F39" s="28">
        <v>0.8</v>
      </c>
      <c r="G39" s="110"/>
    </row>
    <row r="40" spans="1:7">
      <c r="A40" s="164"/>
      <c r="B40" s="33" t="s">
        <v>36</v>
      </c>
      <c r="C40" s="32" t="s">
        <v>57</v>
      </c>
      <c r="D40" s="35" t="s">
        <v>79</v>
      </c>
      <c r="E40" s="28">
        <v>0.318</v>
      </c>
      <c r="F40" s="28">
        <v>0.5</v>
      </c>
      <c r="G40" s="110"/>
    </row>
    <row r="41" spans="1:7">
      <c r="A41" s="164"/>
      <c r="B41" s="99" t="s">
        <v>36</v>
      </c>
      <c r="C41" s="32" t="s">
        <v>58</v>
      </c>
      <c r="D41" s="35" t="s">
        <v>79</v>
      </c>
      <c r="E41" s="28">
        <v>0.25600000000000001</v>
      </c>
      <c r="F41" s="28">
        <v>0.5</v>
      </c>
      <c r="G41" s="110"/>
    </row>
    <row r="42" spans="1:7">
      <c r="A42" s="165"/>
      <c r="B42" s="98" t="s">
        <v>82</v>
      </c>
      <c r="C42" s="34" t="s">
        <v>80</v>
      </c>
      <c r="D42" s="35" t="s">
        <v>79</v>
      </c>
      <c r="E42" s="31">
        <v>0.29199999999999998</v>
      </c>
      <c r="F42" s="31">
        <v>0.5</v>
      </c>
      <c r="G42" s="110"/>
    </row>
    <row r="43" spans="1:7">
      <c r="A43" s="163" t="s">
        <v>49</v>
      </c>
      <c r="B43" s="32" t="s">
        <v>50</v>
      </c>
      <c r="C43" s="36" t="s">
        <v>57</v>
      </c>
      <c r="D43" s="51" t="s">
        <v>74</v>
      </c>
      <c r="E43" s="28">
        <v>0.184</v>
      </c>
      <c r="F43" s="28">
        <v>0.20399999999999999</v>
      </c>
      <c r="G43" s="110"/>
    </row>
    <row r="44" spans="1:7">
      <c r="A44" s="164"/>
      <c r="B44" s="32" t="s">
        <v>50</v>
      </c>
      <c r="C44" s="36" t="s">
        <v>57</v>
      </c>
      <c r="D44" s="51" t="s">
        <v>83</v>
      </c>
      <c r="E44" s="28">
        <v>0.30199999999999999</v>
      </c>
      <c r="F44" s="28">
        <v>0.32200000000000001</v>
      </c>
      <c r="G44" s="110"/>
    </row>
    <row r="45" spans="1:7">
      <c r="A45" s="164"/>
      <c r="B45" s="32" t="s">
        <v>50</v>
      </c>
      <c r="C45" s="36" t="s">
        <v>57</v>
      </c>
      <c r="D45" s="51" t="s">
        <v>76</v>
      </c>
      <c r="E45" s="28">
        <v>0.29399999999999998</v>
      </c>
      <c r="F45" s="28">
        <v>0.314</v>
      </c>
      <c r="G45" s="110"/>
    </row>
    <row r="46" spans="1:7">
      <c r="A46" s="164"/>
      <c r="B46" s="34" t="s">
        <v>50</v>
      </c>
      <c r="C46" s="50" t="s">
        <v>57</v>
      </c>
      <c r="D46" s="53" t="s">
        <v>84</v>
      </c>
      <c r="E46" s="31">
        <v>0.28799999999999998</v>
      </c>
      <c r="F46" s="31">
        <v>0.308</v>
      </c>
      <c r="G46" s="110"/>
    </row>
    <row r="47" spans="1:7">
      <c r="A47" s="164"/>
      <c r="B47" s="32" t="s">
        <v>50</v>
      </c>
      <c r="C47" s="36" t="s">
        <v>85</v>
      </c>
      <c r="D47" s="51" t="s">
        <v>86</v>
      </c>
      <c r="E47" s="28">
        <v>0.156</v>
      </c>
      <c r="F47" s="28">
        <v>0.17599999999999999</v>
      </c>
      <c r="G47" s="110"/>
    </row>
    <row r="48" spans="1:7">
      <c r="A48" s="164"/>
      <c r="B48" s="32" t="s">
        <v>50</v>
      </c>
      <c r="C48" s="36" t="s">
        <v>87</v>
      </c>
      <c r="D48" s="35" t="s">
        <v>86</v>
      </c>
      <c r="E48" s="28">
        <v>7.3999999999999996E-2</v>
      </c>
      <c r="F48" s="28">
        <v>9.4E-2</v>
      </c>
      <c r="G48" s="110"/>
    </row>
    <row r="49" spans="1:7">
      <c r="A49" s="165"/>
      <c r="B49" s="34" t="s">
        <v>36</v>
      </c>
      <c r="C49" s="50" t="s">
        <v>88</v>
      </c>
      <c r="D49" s="35" t="s">
        <v>79</v>
      </c>
      <c r="E49" s="31">
        <v>0.11799999999999999</v>
      </c>
      <c r="F49" s="31">
        <v>0.13799999999999998</v>
      </c>
      <c r="G49" s="110"/>
    </row>
    <row r="50" spans="1:7">
      <c r="E50" s="63"/>
      <c r="F50" s="63"/>
    </row>
    <row r="51" spans="1:7">
      <c r="E51" s="63"/>
      <c r="F51" s="63"/>
    </row>
  </sheetData>
  <mergeCells count="4">
    <mergeCell ref="A4:A16"/>
    <mergeCell ref="A17:A29"/>
    <mergeCell ref="A30:A42"/>
    <mergeCell ref="A43:A49"/>
  </mergeCells>
  <conditionalFormatting sqref="E17:E29">
    <cfRule type="expression" dxfId="43" priority="15" stopIfTrue="1">
      <formula>_xludf.isblank</formula>
    </cfRule>
  </conditionalFormatting>
  <conditionalFormatting sqref="E4:F29">
    <cfRule type="cellIs" priority="13" operator="equal">
      <formula>" "</formula>
    </cfRule>
  </conditionalFormatting>
  <conditionalFormatting sqref="E4:F29">
    <cfRule type="containsBlanks" dxfId="42" priority="12">
      <formula>LEN(TRIM(E4))=0</formula>
    </cfRule>
    <cfRule type="cellIs" dxfId="41" priority="14" operator="equal">
      <formula>" "</formula>
    </cfRule>
  </conditionalFormatting>
  <conditionalFormatting sqref="E30:F49">
    <cfRule type="expression" dxfId="40" priority="8" stopIfTrue="1">
      <formula>_xludf.isblank</formula>
    </cfRule>
  </conditionalFormatting>
  <conditionalFormatting sqref="F4:F29">
    <cfRule type="expression" dxfId="39" priority="7" stopIfTrue="1">
      <formula>_xludf.isblank</formula>
    </cfRule>
  </conditionalFormatting>
  <conditionalFormatting sqref="E30:F49">
    <cfRule type="containsBlanks" dxfId="38" priority="9">
      <formula>LEN(TRIM(E30))=0</formula>
    </cfRule>
    <cfRule type="cellIs" priority="10" operator="equal">
      <formula>" "</formula>
    </cfRule>
    <cfRule type="cellIs" dxfId="37" priority="11" operator="equal">
      <formula>" "</formula>
    </cfRule>
  </conditionalFormatting>
  <conditionalFormatting sqref="G4:G49">
    <cfRule type="containsBlanks" dxfId="36" priority="1">
      <formula>LEN(TRIM(G4))=0</formula>
    </cfRule>
    <cfRule type="cellIs" priority="2" operator="equal">
      <formula>" "</formula>
    </cfRule>
    <cfRule type="cellIs" dxfId="35" priority="3" operator="equal">
      <formula>" "</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9891A-40AB-46C7-A0D5-D15B30601310}">
  <sheetPr>
    <tabColor theme="8" tint="0.39997558519241921"/>
  </sheetPr>
  <dimension ref="A1:F28"/>
  <sheetViews>
    <sheetView workbookViewId="0">
      <selection activeCell="F4" sqref="F4"/>
    </sheetView>
  </sheetViews>
  <sheetFormatPr defaultRowHeight="14.45"/>
  <cols>
    <col min="1" max="1" width="19.42578125" style="4" customWidth="1"/>
    <col min="2" max="2" width="18" style="4" customWidth="1"/>
    <col min="3" max="3" width="19.5703125" style="4" customWidth="1"/>
    <col min="5" max="5" width="12.5703125" customWidth="1"/>
    <col min="6" max="6" width="13.140625" customWidth="1"/>
  </cols>
  <sheetData>
    <row r="1" spans="1:6" ht="15.95">
      <c r="A1" s="144" t="s">
        <v>51</v>
      </c>
    </row>
    <row r="3" spans="1:6">
      <c r="A3" s="5" t="s">
        <v>25</v>
      </c>
      <c r="B3" s="5" t="s">
        <v>26</v>
      </c>
      <c r="C3" s="5" t="s">
        <v>27</v>
      </c>
      <c r="D3" s="2" t="s">
        <v>28</v>
      </c>
      <c r="E3" s="2" t="s">
        <v>29</v>
      </c>
      <c r="F3" s="2" t="s">
        <v>30</v>
      </c>
    </row>
    <row r="4" spans="1:6">
      <c r="A4" s="156" t="s">
        <v>31</v>
      </c>
      <c r="B4" s="142" t="s">
        <v>32</v>
      </c>
      <c r="C4" s="142" t="s">
        <v>33</v>
      </c>
      <c r="D4" s="21">
        <v>0.48</v>
      </c>
      <c r="E4" s="29">
        <v>0.18</v>
      </c>
      <c r="F4" s="74"/>
    </row>
    <row r="5" spans="1:6">
      <c r="A5" s="156"/>
      <c r="B5" s="142" t="s">
        <v>34</v>
      </c>
      <c r="C5" s="142" t="s">
        <v>33</v>
      </c>
      <c r="D5" s="21">
        <v>0.38</v>
      </c>
      <c r="E5" s="29">
        <v>0.1</v>
      </c>
      <c r="F5" s="74"/>
    </row>
    <row r="6" spans="1:6">
      <c r="A6" s="156"/>
      <c r="B6" s="142" t="s">
        <v>35</v>
      </c>
      <c r="C6" s="142" t="s">
        <v>33</v>
      </c>
      <c r="D6" s="30">
        <v>0.55700000000000005</v>
      </c>
      <c r="E6" s="29">
        <v>0.11</v>
      </c>
      <c r="F6" s="74"/>
    </row>
    <row r="7" spans="1:6">
      <c r="A7" s="156"/>
      <c r="B7" s="142" t="s">
        <v>36</v>
      </c>
      <c r="C7" s="142" t="s">
        <v>37</v>
      </c>
      <c r="D7" s="21">
        <v>0.27900000000000003</v>
      </c>
      <c r="E7" s="29">
        <v>0.15</v>
      </c>
      <c r="F7" s="74"/>
    </row>
    <row r="8" spans="1:6">
      <c r="A8" s="156"/>
      <c r="B8" s="142" t="s">
        <v>36</v>
      </c>
      <c r="C8" s="142" t="s">
        <v>38</v>
      </c>
      <c r="D8" s="30">
        <v>0.49199999999999999</v>
      </c>
      <c r="E8" s="29">
        <v>0.08</v>
      </c>
      <c r="F8" s="74"/>
    </row>
    <row r="9" spans="1:6">
      <c r="A9" s="156"/>
      <c r="B9" s="142" t="s">
        <v>36</v>
      </c>
      <c r="C9" s="142" t="s">
        <v>39</v>
      </c>
      <c r="D9" s="30">
        <v>0.53600000000000003</v>
      </c>
      <c r="E9" s="29">
        <v>0.12</v>
      </c>
      <c r="F9" s="74"/>
    </row>
    <row r="10" spans="1:6">
      <c r="A10" s="156"/>
      <c r="B10" s="143" t="s">
        <v>36</v>
      </c>
      <c r="C10" s="143" t="s">
        <v>40</v>
      </c>
      <c r="D10" s="22">
        <v>0.47699999999999998</v>
      </c>
      <c r="E10" s="22">
        <v>0.47699999999999998</v>
      </c>
      <c r="F10" s="74"/>
    </row>
    <row r="11" spans="1:6">
      <c r="A11" s="156" t="s">
        <v>41</v>
      </c>
      <c r="B11" s="142" t="s">
        <v>42</v>
      </c>
      <c r="C11" s="142" t="s">
        <v>33</v>
      </c>
      <c r="D11" s="21">
        <v>0.47199999999999998</v>
      </c>
      <c r="E11" s="21">
        <f t="shared" ref="E11:E17" si="0">D11+1%</f>
        <v>0.48199999999999998</v>
      </c>
      <c r="F11" s="74"/>
    </row>
    <row r="12" spans="1:6">
      <c r="A12" s="156"/>
      <c r="B12" s="142" t="s">
        <v>43</v>
      </c>
      <c r="C12" s="142" t="s">
        <v>33</v>
      </c>
      <c r="D12" s="21">
        <v>0.435</v>
      </c>
      <c r="E12" s="21">
        <f t="shared" si="0"/>
        <v>0.44500000000000001</v>
      </c>
      <c r="F12" s="74"/>
    </row>
    <row r="13" spans="1:6">
      <c r="A13" s="156"/>
      <c r="B13" s="142" t="s">
        <v>44</v>
      </c>
      <c r="C13" s="142" t="s">
        <v>33</v>
      </c>
      <c r="D13" s="21">
        <v>0.39200000000000002</v>
      </c>
      <c r="E13" s="21">
        <f t="shared" si="0"/>
        <v>0.40200000000000002</v>
      </c>
      <c r="F13" s="74"/>
    </row>
    <row r="14" spans="1:6">
      <c r="A14" s="156"/>
      <c r="B14" s="142" t="s">
        <v>36</v>
      </c>
      <c r="C14" s="142" t="s">
        <v>37</v>
      </c>
      <c r="D14" s="21">
        <v>0.33600000000000002</v>
      </c>
      <c r="E14" s="21">
        <f t="shared" si="0"/>
        <v>0.34600000000000003</v>
      </c>
      <c r="F14" s="74"/>
    </row>
    <row r="15" spans="1:6">
      <c r="A15" s="156"/>
      <c r="B15" s="142" t="s">
        <v>36</v>
      </c>
      <c r="C15" s="142" t="s">
        <v>38</v>
      </c>
      <c r="D15" s="21">
        <v>0.437</v>
      </c>
      <c r="E15" s="21">
        <f t="shared" si="0"/>
        <v>0.44700000000000001</v>
      </c>
      <c r="F15" s="74"/>
    </row>
    <row r="16" spans="1:6">
      <c r="A16" s="156"/>
      <c r="B16" s="142" t="s">
        <v>36</v>
      </c>
      <c r="C16" s="142" t="s">
        <v>39</v>
      </c>
      <c r="D16" s="21">
        <v>0.48799999999999999</v>
      </c>
      <c r="E16" s="21">
        <f t="shared" si="0"/>
        <v>0.498</v>
      </c>
      <c r="F16" s="74"/>
    </row>
    <row r="17" spans="1:6">
      <c r="A17" s="156"/>
      <c r="B17" s="143" t="s">
        <v>36</v>
      </c>
      <c r="C17" s="143" t="s">
        <v>40</v>
      </c>
      <c r="D17" s="22">
        <v>0.44</v>
      </c>
      <c r="E17" s="22">
        <f t="shared" si="0"/>
        <v>0.45</v>
      </c>
      <c r="F17" s="74"/>
    </row>
    <row r="18" spans="1:6">
      <c r="A18" s="156" t="s">
        <v>45</v>
      </c>
      <c r="B18" s="142" t="s">
        <v>46</v>
      </c>
      <c r="C18" s="142" t="s">
        <v>33</v>
      </c>
      <c r="D18" s="28">
        <v>0.188</v>
      </c>
      <c r="E18" s="28">
        <v>0.23</v>
      </c>
      <c r="F18" s="74"/>
    </row>
    <row r="19" spans="1:6">
      <c r="A19" s="156"/>
      <c r="B19" s="142" t="s">
        <v>47</v>
      </c>
      <c r="C19" s="142" t="s">
        <v>33</v>
      </c>
      <c r="D19" s="28">
        <v>0.13900000000000001</v>
      </c>
      <c r="E19" s="28">
        <v>0.15</v>
      </c>
      <c r="F19" s="74"/>
    </row>
    <row r="20" spans="1:6">
      <c r="A20" s="156"/>
      <c r="B20" s="142" t="s">
        <v>48</v>
      </c>
      <c r="C20" s="142" t="s">
        <v>33</v>
      </c>
      <c r="D20" s="28">
        <v>0.377</v>
      </c>
      <c r="E20" s="28">
        <v>0.4</v>
      </c>
      <c r="F20" s="74"/>
    </row>
    <row r="21" spans="1:6">
      <c r="A21" s="156"/>
      <c r="B21" s="142" t="s">
        <v>36</v>
      </c>
      <c r="C21" s="142" t="s">
        <v>37</v>
      </c>
      <c r="D21" s="28">
        <v>0.20899999999999999</v>
      </c>
      <c r="E21" s="28">
        <v>0.22</v>
      </c>
      <c r="F21" s="74"/>
    </row>
    <row r="22" spans="1:6">
      <c r="A22" s="156"/>
      <c r="B22" s="142" t="s">
        <v>36</v>
      </c>
      <c r="C22" s="142" t="s">
        <v>38</v>
      </c>
      <c r="D22" s="28">
        <v>0.22900000000000001</v>
      </c>
      <c r="E22" s="28">
        <v>0.28000000000000003</v>
      </c>
      <c r="F22" s="74"/>
    </row>
    <row r="23" spans="1:6">
      <c r="A23" s="156"/>
      <c r="B23" s="142" t="s">
        <v>36</v>
      </c>
      <c r="C23" s="142" t="s">
        <v>39</v>
      </c>
      <c r="D23" s="28">
        <v>0.26200000000000001</v>
      </c>
      <c r="E23" s="28">
        <v>0.28000000000000003</v>
      </c>
      <c r="F23" s="74"/>
    </row>
    <row r="24" spans="1:6">
      <c r="A24" s="156"/>
      <c r="B24" s="143" t="s">
        <v>36</v>
      </c>
      <c r="C24" s="143" t="s">
        <v>40</v>
      </c>
      <c r="D24" s="31">
        <v>0.23699999999999999</v>
      </c>
      <c r="E24" s="31">
        <v>0.28000000000000003</v>
      </c>
      <c r="F24" s="74"/>
    </row>
    <row r="25" spans="1:6">
      <c r="A25" s="156" t="s">
        <v>49</v>
      </c>
      <c r="B25" s="142" t="s">
        <v>50</v>
      </c>
      <c r="C25" s="142" t="s">
        <v>37</v>
      </c>
      <c r="D25" s="28">
        <v>0.188</v>
      </c>
      <c r="E25" s="28">
        <f>D25+5%</f>
        <v>0.23799999999999999</v>
      </c>
      <c r="F25" s="74"/>
    </row>
    <row r="26" spans="1:6">
      <c r="A26" s="156"/>
      <c r="B26" s="142" t="s">
        <v>50</v>
      </c>
      <c r="C26" s="142" t="s">
        <v>38</v>
      </c>
      <c r="D26" s="28">
        <v>0.374</v>
      </c>
      <c r="E26" s="28">
        <f t="shared" ref="E26:E28" si="1">D26+2%</f>
        <v>0.39400000000000002</v>
      </c>
      <c r="F26" s="74"/>
    </row>
    <row r="27" spans="1:6">
      <c r="A27" s="156"/>
      <c r="B27" s="142" t="s">
        <v>50</v>
      </c>
      <c r="C27" s="142" t="s">
        <v>39</v>
      </c>
      <c r="D27" s="28">
        <v>0.40600000000000003</v>
      </c>
      <c r="E27" s="28">
        <f t="shared" si="1"/>
        <v>0.42600000000000005</v>
      </c>
      <c r="F27" s="74"/>
    </row>
    <row r="28" spans="1:6">
      <c r="A28" s="156"/>
      <c r="B28" s="143" t="s">
        <v>36</v>
      </c>
      <c r="C28" s="143" t="s">
        <v>40</v>
      </c>
      <c r="D28" s="31">
        <v>0.36899999999999999</v>
      </c>
      <c r="E28" s="31">
        <f t="shared" si="1"/>
        <v>0.38900000000000001</v>
      </c>
      <c r="F28" s="74"/>
    </row>
  </sheetData>
  <mergeCells count="4">
    <mergeCell ref="A4:A10"/>
    <mergeCell ref="A11:A17"/>
    <mergeCell ref="A18:A24"/>
    <mergeCell ref="A25:A28"/>
  </mergeCells>
  <conditionalFormatting sqref="D4:D9">
    <cfRule type="containsBlanks" dxfId="290" priority="22">
      <formula>LEN(TRIM(D4))=0</formula>
    </cfRule>
    <cfRule type="cellIs" priority="23" operator="equal">
      <formula>" "</formula>
    </cfRule>
    <cfRule type="cellIs" dxfId="289" priority="24" operator="equal">
      <formula>" "</formula>
    </cfRule>
  </conditionalFormatting>
  <conditionalFormatting sqref="D11:D17">
    <cfRule type="expression" dxfId="288" priority="20" stopIfTrue="1">
      <formula>_xludf.isblank</formula>
    </cfRule>
  </conditionalFormatting>
  <conditionalFormatting sqref="D10:E17">
    <cfRule type="containsBlanks" dxfId="287" priority="17">
      <formula>LEN(TRIM(D10))=0</formula>
    </cfRule>
    <cfRule type="cellIs" priority="18" operator="equal">
      <formula>" "</formula>
    </cfRule>
    <cfRule type="cellIs" dxfId="286" priority="19" operator="equal">
      <formula>" "</formula>
    </cfRule>
  </conditionalFormatting>
  <conditionalFormatting sqref="D18:E28">
    <cfRule type="containsBlanks" dxfId="285" priority="8">
      <formula>LEN(TRIM(D18))=0</formula>
    </cfRule>
    <cfRule type="cellIs" priority="9" operator="equal">
      <formula>" "</formula>
    </cfRule>
    <cfRule type="cellIs" dxfId="284" priority="10" operator="equal">
      <formula>" "</formula>
    </cfRule>
    <cfRule type="expression" dxfId="283" priority="11" stopIfTrue="1">
      <formula>_xludf.isblank</formula>
    </cfRule>
  </conditionalFormatting>
  <conditionalFormatting sqref="E10:E17">
    <cfRule type="expression" dxfId="282" priority="16" stopIfTrue="1">
      <formula>_xludf.isblank</formula>
    </cfRule>
  </conditionalFormatting>
  <conditionalFormatting sqref="E26:E28">
    <cfRule type="cellIs" dxfId="281" priority="5" operator="equal">
      <formula>" "</formula>
    </cfRule>
    <cfRule type="expression" dxfId="280" priority="6" stopIfTrue="1">
      <formula>_xludf.isblank</formula>
    </cfRule>
    <cfRule type="containsBlanks" dxfId="279" priority="7">
      <formula>LEN(TRIM(E26))=0</formula>
    </cfRule>
  </conditionalFormatting>
  <conditionalFormatting sqref="F4:F28">
    <cfRule type="containsBlanks" dxfId="278" priority="2">
      <formula>LEN(TRIM(F4))=0</formula>
    </cfRule>
    <cfRule type="cellIs" priority="3" operator="equal">
      <formula>" "</formula>
    </cfRule>
    <cfRule type="cellIs" dxfId="277" priority="4" operator="equal">
      <formula>" "</formula>
    </cfRule>
  </conditionalFormatting>
  <conditionalFormatting sqref="F4:F28">
    <cfRule type="expression" dxfId="276" priority="1" stopIfTrue="1">
      <formula>_xludf.isblank</formula>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4AC35-28C1-4EA6-B545-8A2AC9B0EF7D}">
  <sheetPr>
    <tabColor theme="3" tint="0.749992370372631"/>
  </sheetPr>
  <dimension ref="A1:F28"/>
  <sheetViews>
    <sheetView workbookViewId="0">
      <selection activeCell="E11" sqref="E11"/>
    </sheetView>
  </sheetViews>
  <sheetFormatPr defaultRowHeight="14.45"/>
  <cols>
    <col min="1" max="1" width="17.5703125" customWidth="1"/>
    <col min="2" max="2" width="10.7109375" style="4" bestFit="1" customWidth="1"/>
    <col min="3" max="3" width="10.5703125" style="4" bestFit="1" customWidth="1"/>
    <col min="5" max="5" width="12.140625" bestFit="1" customWidth="1"/>
  </cols>
  <sheetData>
    <row r="1" spans="1:6">
      <c r="A1" s="16" t="s">
        <v>167</v>
      </c>
    </row>
    <row r="3" spans="1:6">
      <c r="A3" s="65" t="s">
        <v>25</v>
      </c>
      <c r="B3" s="64" t="s">
        <v>71</v>
      </c>
      <c r="C3" s="64" t="s">
        <v>27</v>
      </c>
      <c r="D3" s="65" t="s">
        <v>28</v>
      </c>
      <c r="E3" s="65" t="s">
        <v>29</v>
      </c>
      <c r="F3" s="65" t="s">
        <v>30</v>
      </c>
    </row>
    <row r="4" spans="1:6">
      <c r="A4" s="190" t="s">
        <v>31</v>
      </c>
      <c r="B4" s="54" t="s">
        <v>32</v>
      </c>
      <c r="C4" s="82" t="s">
        <v>162</v>
      </c>
      <c r="D4" s="28">
        <v>0.17699999999999999</v>
      </c>
      <c r="E4" s="28">
        <v>0.24299999999999999</v>
      </c>
      <c r="F4" s="110"/>
    </row>
    <row r="5" spans="1:6">
      <c r="A5" s="191"/>
      <c r="B5" s="101" t="s">
        <v>34</v>
      </c>
      <c r="C5" s="82" t="s">
        <v>162</v>
      </c>
      <c r="D5" s="28">
        <v>4.2000000000000003E-2</v>
      </c>
      <c r="E5" s="28">
        <v>0.10800000000000001</v>
      </c>
      <c r="F5" s="110"/>
    </row>
    <row r="6" spans="1:6">
      <c r="A6" s="191"/>
      <c r="B6" s="105" t="s">
        <v>35</v>
      </c>
      <c r="C6" s="82" t="s">
        <v>162</v>
      </c>
      <c r="D6" s="28">
        <v>7.1999999999999995E-2</v>
      </c>
      <c r="E6" s="28">
        <v>0.13800000000000001</v>
      </c>
      <c r="F6" s="110"/>
    </row>
    <row r="7" spans="1:6">
      <c r="A7" s="191"/>
      <c r="B7" s="105" t="s">
        <v>36</v>
      </c>
      <c r="C7" s="134" t="s">
        <v>164</v>
      </c>
      <c r="D7" s="28">
        <v>7.8E-2</v>
      </c>
      <c r="E7" s="28">
        <v>0.14400000000000002</v>
      </c>
      <c r="F7" s="110"/>
    </row>
    <row r="8" spans="1:6">
      <c r="A8" s="191"/>
      <c r="B8" s="105" t="s">
        <v>36</v>
      </c>
      <c r="C8" s="134" t="s">
        <v>165</v>
      </c>
      <c r="D8" s="28">
        <v>8.7999999999999995E-2</v>
      </c>
      <c r="E8" s="28">
        <v>0.154</v>
      </c>
      <c r="F8" s="110"/>
    </row>
    <row r="9" spans="1:6">
      <c r="A9" s="191"/>
      <c r="B9" s="105" t="s">
        <v>36</v>
      </c>
      <c r="C9" s="134" t="s">
        <v>39</v>
      </c>
      <c r="D9" s="28">
        <v>8.2000000000000003E-2</v>
      </c>
      <c r="E9" s="28">
        <v>0.14800000000000002</v>
      </c>
      <c r="F9" s="110"/>
    </row>
    <row r="10" spans="1:6">
      <c r="A10" s="192"/>
      <c r="B10" s="69" t="s">
        <v>36</v>
      </c>
      <c r="C10" s="135" t="s">
        <v>162</v>
      </c>
      <c r="D10" s="31">
        <v>8.4000000000000005E-2</v>
      </c>
      <c r="E10" s="31">
        <v>0.15</v>
      </c>
      <c r="F10" s="110"/>
    </row>
    <row r="11" spans="1:6">
      <c r="A11" s="190" t="s">
        <v>41</v>
      </c>
      <c r="B11" s="72" t="s">
        <v>42</v>
      </c>
      <c r="C11" s="82" t="s">
        <v>162</v>
      </c>
      <c r="D11" s="28">
        <v>0.746</v>
      </c>
      <c r="E11" s="28" t="s">
        <v>98</v>
      </c>
      <c r="F11" s="110"/>
    </row>
    <row r="12" spans="1:6">
      <c r="A12" s="191"/>
      <c r="B12" s="72" t="s">
        <v>43</v>
      </c>
      <c r="C12" s="82" t="s">
        <v>162</v>
      </c>
      <c r="D12" s="28">
        <v>0.52400000000000002</v>
      </c>
      <c r="E12" s="28" t="s">
        <v>98</v>
      </c>
      <c r="F12" s="110"/>
    </row>
    <row r="13" spans="1:6">
      <c r="A13" s="191"/>
      <c r="B13" s="72" t="s">
        <v>44</v>
      </c>
      <c r="C13" s="82" t="s">
        <v>162</v>
      </c>
      <c r="D13" s="28">
        <v>0.625</v>
      </c>
      <c r="E13" s="28" t="s">
        <v>98</v>
      </c>
      <c r="F13" s="110"/>
    </row>
    <row r="14" spans="1:6">
      <c r="A14" s="191"/>
      <c r="B14" s="72" t="s">
        <v>36</v>
      </c>
      <c r="C14" s="134" t="s">
        <v>164</v>
      </c>
      <c r="D14" s="28">
        <v>0.65400000000000003</v>
      </c>
      <c r="E14" s="28" t="s">
        <v>98</v>
      </c>
      <c r="F14" s="110"/>
    </row>
    <row r="15" spans="1:6">
      <c r="A15" s="191"/>
      <c r="B15" s="72" t="s">
        <v>36</v>
      </c>
      <c r="C15" s="134" t="s">
        <v>165</v>
      </c>
      <c r="D15" s="28">
        <v>0.63100000000000001</v>
      </c>
      <c r="E15" s="28" t="s">
        <v>98</v>
      </c>
      <c r="F15" s="110"/>
    </row>
    <row r="16" spans="1:6">
      <c r="A16" s="191"/>
      <c r="B16" s="72" t="s">
        <v>36</v>
      </c>
      <c r="C16" s="134" t="s">
        <v>39</v>
      </c>
      <c r="D16" s="28">
        <v>0.60699999999999998</v>
      </c>
      <c r="E16" s="28" t="s">
        <v>98</v>
      </c>
      <c r="F16" s="110"/>
    </row>
    <row r="17" spans="1:6">
      <c r="A17" s="192"/>
      <c r="B17" s="73" t="s">
        <v>36</v>
      </c>
      <c r="C17" s="135" t="s">
        <v>162</v>
      </c>
      <c r="D17" s="31">
        <v>0.624</v>
      </c>
      <c r="E17" s="31" t="s">
        <v>98</v>
      </c>
      <c r="F17" s="110"/>
    </row>
    <row r="18" spans="1:6">
      <c r="A18" s="190" t="s">
        <v>45</v>
      </c>
      <c r="B18" s="66" t="s">
        <v>46</v>
      </c>
      <c r="C18" s="82" t="s">
        <v>162</v>
      </c>
      <c r="D18" s="28">
        <v>0.58699999999999997</v>
      </c>
      <c r="E18" s="28">
        <v>0.59</v>
      </c>
      <c r="F18" s="110"/>
    </row>
    <row r="19" spans="1:6">
      <c r="A19" s="191"/>
      <c r="B19" s="105" t="s">
        <v>47</v>
      </c>
      <c r="C19" s="82" t="s">
        <v>162</v>
      </c>
      <c r="D19" s="28">
        <v>0.56100000000000005</v>
      </c>
      <c r="E19" s="28">
        <v>0.6</v>
      </c>
      <c r="F19" s="110"/>
    </row>
    <row r="20" spans="1:6">
      <c r="A20" s="191"/>
      <c r="B20" s="105" t="s">
        <v>48</v>
      </c>
      <c r="C20" s="82" t="s">
        <v>162</v>
      </c>
      <c r="D20" s="28">
        <v>0.41699999999999998</v>
      </c>
      <c r="E20" s="28">
        <v>0.6</v>
      </c>
      <c r="F20" s="110"/>
    </row>
    <row r="21" spans="1:6">
      <c r="A21" s="191"/>
      <c r="B21" s="105" t="s">
        <v>36</v>
      </c>
      <c r="C21" s="134" t="s">
        <v>164</v>
      </c>
      <c r="D21" s="28">
        <v>0.38200000000000001</v>
      </c>
      <c r="E21" s="28">
        <v>0.5</v>
      </c>
      <c r="F21" s="110"/>
    </row>
    <row r="22" spans="1:6">
      <c r="A22" s="191"/>
      <c r="B22" s="100" t="s">
        <v>36</v>
      </c>
      <c r="C22" s="134" t="s">
        <v>165</v>
      </c>
      <c r="D22" s="28">
        <v>0.54400000000000004</v>
      </c>
      <c r="E22" s="28">
        <v>0.65</v>
      </c>
      <c r="F22" s="110"/>
    </row>
    <row r="23" spans="1:6">
      <c r="A23" s="191"/>
      <c r="B23" s="100" t="s">
        <v>36</v>
      </c>
      <c r="C23" s="134" t="s">
        <v>39</v>
      </c>
      <c r="D23" s="28">
        <v>0.55300000000000005</v>
      </c>
      <c r="E23" s="28">
        <v>0.65</v>
      </c>
      <c r="F23" s="110"/>
    </row>
    <row r="24" spans="1:6">
      <c r="A24" s="192"/>
      <c r="B24" s="69" t="s">
        <v>36</v>
      </c>
      <c r="C24" s="135" t="s">
        <v>162</v>
      </c>
      <c r="D24" s="31">
        <v>0.52300000000000002</v>
      </c>
      <c r="E24" s="31">
        <v>0.6</v>
      </c>
      <c r="F24" s="110"/>
    </row>
    <row r="25" spans="1:6">
      <c r="A25" s="190" t="s">
        <v>49</v>
      </c>
      <c r="B25" s="66" t="s">
        <v>50</v>
      </c>
      <c r="C25" s="134" t="s">
        <v>164</v>
      </c>
      <c r="D25" s="28">
        <v>0.33300000000000002</v>
      </c>
      <c r="E25" s="28">
        <v>0.38300000000000001</v>
      </c>
      <c r="F25" s="110"/>
    </row>
    <row r="26" spans="1:6">
      <c r="A26" s="191"/>
      <c r="B26" s="66" t="s">
        <v>50</v>
      </c>
      <c r="C26" s="134" t="s">
        <v>165</v>
      </c>
      <c r="D26" s="28">
        <v>0.33100000000000002</v>
      </c>
      <c r="E26" s="28">
        <v>0.38100000000000001</v>
      </c>
      <c r="F26" s="110"/>
    </row>
    <row r="27" spans="1:6">
      <c r="A27" s="191"/>
      <c r="B27" s="66" t="s">
        <v>50</v>
      </c>
      <c r="C27" s="134" t="s">
        <v>39</v>
      </c>
      <c r="D27" s="28">
        <v>0.41</v>
      </c>
      <c r="E27" s="28">
        <v>0.45999999999999996</v>
      </c>
      <c r="F27" s="110"/>
    </row>
    <row r="28" spans="1:6">
      <c r="A28" s="192"/>
      <c r="B28" s="69" t="s">
        <v>36</v>
      </c>
      <c r="C28" s="135" t="s">
        <v>162</v>
      </c>
      <c r="D28" s="31">
        <v>0.36899999999999999</v>
      </c>
      <c r="E28" s="31">
        <v>0.41899999999999998</v>
      </c>
      <c r="F28" s="110"/>
    </row>
  </sheetData>
  <mergeCells count="4">
    <mergeCell ref="A4:A10"/>
    <mergeCell ref="A11:A17"/>
    <mergeCell ref="A18:A24"/>
    <mergeCell ref="A25:A28"/>
  </mergeCells>
  <conditionalFormatting sqref="E4:E17 D11:D17">
    <cfRule type="expression" dxfId="34" priority="11" stopIfTrue="1">
      <formula>_xludf.isblank</formula>
    </cfRule>
  </conditionalFormatting>
  <conditionalFormatting sqref="D4:E17">
    <cfRule type="cellIs" priority="9" operator="equal">
      <formula>" "</formula>
    </cfRule>
  </conditionalFormatting>
  <conditionalFormatting sqref="D4:E17">
    <cfRule type="containsBlanks" dxfId="33" priority="8">
      <formula>LEN(TRIM(D4))=0</formula>
    </cfRule>
    <cfRule type="cellIs" dxfId="32" priority="10" operator="equal">
      <formula>" "</formula>
    </cfRule>
  </conditionalFormatting>
  <conditionalFormatting sqref="D18:E28">
    <cfRule type="expression" dxfId="31" priority="4" stopIfTrue="1">
      <formula>_xludf.isblank</formula>
    </cfRule>
  </conditionalFormatting>
  <conditionalFormatting sqref="D18:E28">
    <cfRule type="containsBlanks" dxfId="30" priority="5">
      <formula>LEN(TRIM(D18))=0</formula>
    </cfRule>
    <cfRule type="cellIs" priority="6" operator="equal">
      <formula>" "</formula>
    </cfRule>
    <cfRule type="cellIs" dxfId="29" priority="7" operator="equal">
      <formula>" "</formula>
    </cfRule>
  </conditionalFormatting>
  <conditionalFormatting sqref="F4:F28">
    <cfRule type="containsBlanks" dxfId="28" priority="1">
      <formula>LEN(TRIM(F4))=0</formula>
    </cfRule>
    <cfRule type="cellIs" priority="2" operator="equal">
      <formula>" "</formula>
    </cfRule>
    <cfRule type="cellIs" dxfId="27" priority="3" operator="equal">
      <formula>" "</formula>
    </cfRule>
  </conditionalFormatting>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2752D-C614-4C90-B26F-8F4E54D9E57D}">
  <sheetPr>
    <tabColor theme="3" tint="0.749992370372631"/>
  </sheetPr>
  <dimension ref="A1:F49"/>
  <sheetViews>
    <sheetView workbookViewId="0">
      <selection activeCell="F35" sqref="F35"/>
    </sheetView>
  </sheetViews>
  <sheetFormatPr defaultRowHeight="14.45"/>
  <cols>
    <col min="1" max="1" width="20.5703125" style="4" customWidth="1"/>
    <col min="2" max="2" width="16.5703125" style="4" customWidth="1"/>
    <col min="3" max="3" width="20.28515625" style="4" customWidth="1"/>
    <col min="5" max="5" width="12.140625" bestFit="1" customWidth="1"/>
  </cols>
  <sheetData>
    <row r="1" spans="1:6">
      <c r="A1" s="60" t="s">
        <v>168</v>
      </c>
    </row>
    <row r="3" spans="1:6">
      <c r="A3" s="5" t="s">
        <v>25</v>
      </c>
      <c r="B3" s="5" t="s">
        <v>71</v>
      </c>
      <c r="C3" s="5" t="s">
        <v>27</v>
      </c>
      <c r="D3" s="2" t="s">
        <v>28</v>
      </c>
      <c r="E3" s="2" t="s">
        <v>29</v>
      </c>
      <c r="F3" s="2" t="s">
        <v>30</v>
      </c>
    </row>
    <row r="4" spans="1:6">
      <c r="A4" s="163" t="s">
        <v>31</v>
      </c>
      <c r="B4" s="35" t="s">
        <v>32</v>
      </c>
      <c r="C4" s="35" t="s">
        <v>33</v>
      </c>
      <c r="D4" s="21">
        <v>0.126</v>
      </c>
      <c r="E4" s="21">
        <v>0.2</v>
      </c>
      <c r="F4" s="110"/>
    </row>
    <row r="5" spans="1:6">
      <c r="A5" s="164"/>
      <c r="B5" s="35" t="s">
        <v>34</v>
      </c>
      <c r="C5" s="35" t="s">
        <v>33</v>
      </c>
      <c r="D5" s="21">
        <v>8.2000000000000003E-2</v>
      </c>
      <c r="E5" s="21">
        <v>0.15600000000000003</v>
      </c>
      <c r="F5" s="110"/>
    </row>
    <row r="6" spans="1:6">
      <c r="A6" s="164"/>
      <c r="B6" s="86" t="s">
        <v>35</v>
      </c>
      <c r="C6" s="35" t="s">
        <v>33</v>
      </c>
      <c r="D6" s="21">
        <v>4.4999999999999998E-2</v>
      </c>
      <c r="E6" s="21">
        <v>0.11900000000000001</v>
      </c>
      <c r="F6" s="110"/>
    </row>
    <row r="7" spans="1:6">
      <c r="A7" s="164"/>
      <c r="B7" s="35" t="s">
        <v>36</v>
      </c>
      <c r="C7" s="51" t="s">
        <v>74</v>
      </c>
      <c r="D7" s="21">
        <v>6.9000000000000006E-2</v>
      </c>
      <c r="E7" s="21">
        <v>0.14300000000000002</v>
      </c>
      <c r="F7" s="110"/>
    </row>
    <row r="8" spans="1:6">
      <c r="A8" s="164"/>
      <c r="B8" s="35" t="s">
        <v>36</v>
      </c>
      <c r="C8" s="51" t="s">
        <v>75</v>
      </c>
      <c r="D8" s="21">
        <v>7.9000000000000001E-2</v>
      </c>
      <c r="E8" s="21">
        <v>0.15300000000000002</v>
      </c>
      <c r="F8" s="110"/>
    </row>
    <row r="9" spans="1:6">
      <c r="A9" s="164"/>
      <c r="B9" s="35" t="s">
        <v>36</v>
      </c>
      <c r="C9" s="51" t="s">
        <v>76</v>
      </c>
      <c r="D9" s="21">
        <v>7.4999999999999997E-2</v>
      </c>
      <c r="E9" s="21">
        <v>0.14900000000000002</v>
      </c>
      <c r="F9" s="110"/>
    </row>
    <row r="10" spans="1:6">
      <c r="A10" s="164"/>
      <c r="B10" s="52" t="s">
        <v>36</v>
      </c>
      <c r="C10" s="52" t="s">
        <v>77</v>
      </c>
      <c r="D10" s="22">
        <v>7.5999999999999998E-2</v>
      </c>
      <c r="E10" s="31">
        <v>0.15</v>
      </c>
      <c r="F10" s="110"/>
    </row>
    <row r="11" spans="1:6">
      <c r="A11" s="164"/>
      <c r="B11" s="35" t="s">
        <v>78</v>
      </c>
      <c r="C11" s="35" t="s">
        <v>79</v>
      </c>
      <c r="D11" s="21">
        <v>7.9000000000000001E-2</v>
      </c>
      <c r="E11" s="28">
        <v>7.9000000000000001E-2</v>
      </c>
      <c r="F11" s="110"/>
    </row>
    <row r="12" spans="1:6">
      <c r="A12" s="164"/>
      <c r="B12" s="35" t="s">
        <v>34</v>
      </c>
      <c r="C12" s="35" t="s">
        <v>79</v>
      </c>
      <c r="D12" s="21">
        <v>3.1E-2</v>
      </c>
      <c r="E12" s="28">
        <v>3.1E-2</v>
      </c>
      <c r="F12" s="110"/>
    </row>
    <row r="13" spans="1:6">
      <c r="A13" s="164"/>
      <c r="B13" s="86" t="s">
        <v>35</v>
      </c>
      <c r="C13" s="35" t="s">
        <v>79</v>
      </c>
      <c r="D13" s="21">
        <v>3.7999999999999999E-2</v>
      </c>
      <c r="E13" s="28">
        <v>3.7999999999999999E-2</v>
      </c>
      <c r="F13" s="110"/>
    </row>
    <row r="14" spans="1:6">
      <c r="A14" s="164"/>
      <c r="B14" s="35" t="s">
        <v>36</v>
      </c>
      <c r="C14" s="35" t="s">
        <v>79</v>
      </c>
      <c r="D14" s="21">
        <v>4.1000000000000002E-2</v>
      </c>
      <c r="E14" s="28">
        <v>4.1000000000000002E-2</v>
      </c>
      <c r="F14" s="110"/>
    </row>
    <row r="15" spans="1:6">
      <c r="A15" s="164"/>
      <c r="B15" s="35" t="s">
        <v>36</v>
      </c>
      <c r="C15" s="35" t="s">
        <v>79</v>
      </c>
      <c r="D15" s="21">
        <v>4.2000000000000003E-2</v>
      </c>
      <c r="E15" s="28">
        <v>4.2000000000000003E-2</v>
      </c>
      <c r="F15" s="110"/>
    </row>
    <row r="16" spans="1:6">
      <c r="A16" s="165"/>
      <c r="B16" s="52" t="s">
        <v>36</v>
      </c>
      <c r="C16" s="35" t="s">
        <v>79</v>
      </c>
      <c r="D16" s="22">
        <v>4.2000000000000003E-2</v>
      </c>
      <c r="E16" s="31">
        <v>4.2000000000000003E-2</v>
      </c>
      <c r="F16" s="110"/>
    </row>
    <row r="17" spans="1:6">
      <c r="A17" s="163" t="s">
        <v>41</v>
      </c>
      <c r="B17" s="94" t="s">
        <v>42</v>
      </c>
      <c r="C17" s="35" t="s">
        <v>81</v>
      </c>
      <c r="D17" s="21">
        <v>0.35799999999999998</v>
      </c>
      <c r="E17" s="21">
        <v>0.39799999999999996</v>
      </c>
      <c r="F17" s="110"/>
    </row>
    <row r="18" spans="1:6">
      <c r="A18" s="164"/>
      <c r="B18" s="95" t="s">
        <v>43</v>
      </c>
      <c r="C18" s="35" t="s">
        <v>81</v>
      </c>
      <c r="D18" s="21">
        <v>0.36099999999999999</v>
      </c>
      <c r="E18" s="21">
        <v>0.40099999999999997</v>
      </c>
      <c r="F18" s="110"/>
    </row>
    <row r="19" spans="1:6">
      <c r="A19" s="164"/>
      <c r="B19" s="95" t="s">
        <v>44</v>
      </c>
      <c r="C19" s="35" t="s">
        <v>81</v>
      </c>
      <c r="D19" s="21">
        <v>0.246</v>
      </c>
      <c r="E19" s="21">
        <v>0.28599999999999998</v>
      </c>
      <c r="F19" s="110"/>
    </row>
    <row r="20" spans="1:6">
      <c r="A20" s="164"/>
      <c r="B20" s="95" t="s">
        <v>36</v>
      </c>
      <c r="C20" s="51" t="s">
        <v>74</v>
      </c>
      <c r="D20" s="21">
        <v>0.35599999999999998</v>
      </c>
      <c r="E20" s="21">
        <v>0.39599999999999996</v>
      </c>
      <c r="F20" s="110"/>
    </row>
    <row r="21" spans="1:6">
      <c r="A21" s="164"/>
      <c r="B21" s="95" t="s">
        <v>36</v>
      </c>
      <c r="C21" s="51" t="s">
        <v>75</v>
      </c>
      <c r="D21" s="21">
        <v>0.32100000000000001</v>
      </c>
      <c r="E21" s="21">
        <v>0.36099999999999999</v>
      </c>
      <c r="F21" s="110"/>
    </row>
    <row r="22" spans="1:6">
      <c r="A22" s="164"/>
      <c r="B22" s="95" t="s">
        <v>36</v>
      </c>
      <c r="C22" s="51" t="s">
        <v>76</v>
      </c>
      <c r="D22" s="21">
        <v>0.35599999999999998</v>
      </c>
      <c r="E22" s="21">
        <v>0.39599999999999996</v>
      </c>
      <c r="F22" s="110"/>
    </row>
    <row r="23" spans="1:6" ht="15.95">
      <c r="A23" s="164"/>
      <c r="B23" s="96" t="s">
        <v>36</v>
      </c>
      <c r="C23" s="52" t="s">
        <v>77</v>
      </c>
      <c r="D23" s="22">
        <v>0.33700000000000002</v>
      </c>
      <c r="E23" s="22">
        <v>0.377</v>
      </c>
      <c r="F23" s="110"/>
    </row>
    <row r="24" spans="1:6">
      <c r="A24" s="164"/>
      <c r="B24" s="95" t="s">
        <v>42</v>
      </c>
      <c r="C24" s="35" t="s">
        <v>79</v>
      </c>
      <c r="D24" s="21">
        <v>0.14299999999999999</v>
      </c>
      <c r="E24" s="21">
        <v>0.193</v>
      </c>
      <c r="F24" s="110"/>
    </row>
    <row r="25" spans="1:6">
      <c r="A25" s="164"/>
      <c r="B25" s="95" t="s">
        <v>43</v>
      </c>
      <c r="C25" s="35" t="s">
        <v>79</v>
      </c>
      <c r="D25" s="21">
        <v>0.28799999999999998</v>
      </c>
      <c r="E25" s="21">
        <v>0.33799999999999997</v>
      </c>
      <c r="F25" s="110"/>
    </row>
    <row r="26" spans="1:6">
      <c r="A26" s="164"/>
      <c r="B26" s="95" t="s">
        <v>44</v>
      </c>
      <c r="C26" s="35" t="s">
        <v>79</v>
      </c>
      <c r="D26" s="28">
        <v>9.4E-2</v>
      </c>
      <c r="E26" s="28">
        <v>0.14400000000000002</v>
      </c>
      <c r="F26" s="110"/>
    </row>
    <row r="27" spans="1:6">
      <c r="A27" s="164"/>
      <c r="B27" s="95" t="s">
        <v>36</v>
      </c>
      <c r="C27" s="35" t="s">
        <v>79</v>
      </c>
      <c r="D27" s="28">
        <v>0.25600000000000001</v>
      </c>
      <c r="E27" s="28">
        <v>0.30599999999999999</v>
      </c>
      <c r="F27" s="110"/>
    </row>
    <row r="28" spans="1:6">
      <c r="A28" s="164"/>
      <c r="B28" s="95" t="s">
        <v>36</v>
      </c>
      <c r="C28" s="35" t="s">
        <v>79</v>
      </c>
      <c r="D28" s="28">
        <v>0.125</v>
      </c>
      <c r="E28" s="28">
        <v>0.17499999999999999</v>
      </c>
      <c r="F28" s="110"/>
    </row>
    <row r="29" spans="1:6">
      <c r="A29" s="165"/>
      <c r="B29" s="97" t="s">
        <v>36</v>
      </c>
      <c r="C29" s="35" t="s">
        <v>79</v>
      </c>
      <c r="D29" s="31">
        <v>0.19500000000000001</v>
      </c>
      <c r="E29" s="31">
        <v>0.245</v>
      </c>
      <c r="F29" s="110"/>
    </row>
    <row r="30" spans="1:6">
      <c r="A30" s="163" t="s">
        <v>45</v>
      </c>
      <c r="B30" s="35" t="s">
        <v>46</v>
      </c>
      <c r="C30" s="35" t="s">
        <v>81</v>
      </c>
      <c r="D30" s="28">
        <v>7.0000000000000007E-2</v>
      </c>
      <c r="E30" s="28">
        <v>0.12</v>
      </c>
      <c r="F30" s="110"/>
    </row>
    <row r="31" spans="1:6">
      <c r="A31" s="164"/>
      <c r="B31" s="86" t="s">
        <v>47</v>
      </c>
      <c r="C31" s="35" t="s">
        <v>81</v>
      </c>
      <c r="D31" s="28">
        <v>2.8000000000000001E-2</v>
      </c>
      <c r="E31" s="28">
        <v>0.05</v>
      </c>
      <c r="F31" s="110"/>
    </row>
    <row r="32" spans="1:6">
      <c r="A32" s="164"/>
      <c r="B32" s="86" t="s">
        <v>48</v>
      </c>
      <c r="C32" s="35" t="s">
        <v>81</v>
      </c>
      <c r="D32" s="28">
        <v>0.26100000000000001</v>
      </c>
      <c r="E32" s="28">
        <v>0.3</v>
      </c>
      <c r="F32" s="110"/>
    </row>
    <row r="33" spans="1:6">
      <c r="A33" s="164"/>
      <c r="B33" s="36" t="s">
        <v>36</v>
      </c>
      <c r="C33" s="51" t="s">
        <v>74</v>
      </c>
      <c r="D33" s="28">
        <v>9.9000000000000005E-2</v>
      </c>
      <c r="E33" s="28">
        <v>0.15</v>
      </c>
      <c r="F33" s="110"/>
    </row>
    <row r="34" spans="1:6">
      <c r="A34" s="164"/>
      <c r="B34" s="36" t="s">
        <v>36</v>
      </c>
      <c r="C34" s="51" t="s">
        <v>75</v>
      </c>
      <c r="D34" s="28">
        <v>0.12</v>
      </c>
      <c r="E34" s="28">
        <v>0.18</v>
      </c>
      <c r="F34" s="110"/>
    </row>
    <row r="35" spans="1:6">
      <c r="A35" s="164"/>
      <c r="B35" s="36" t="s">
        <v>36</v>
      </c>
      <c r="C35" s="51" t="s">
        <v>76</v>
      </c>
      <c r="D35" s="28">
        <v>0.13300000000000001</v>
      </c>
      <c r="E35" s="28">
        <v>0.2</v>
      </c>
      <c r="F35" s="110"/>
    </row>
    <row r="36" spans="1:6">
      <c r="A36" s="164"/>
      <c r="B36" s="98" t="s">
        <v>36</v>
      </c>
      <c r="C36" s="52" t="s">
        <v>77</v>
      </c>
      <c r="D36" s="31">
        <v>0.121</v>
      </c>
      <c r="E36" s="31">
        <v>0.2</v>
      </c>
      <c r="F36" s="110"/>
    </row>
    <row r="37" spans="1:6">
      <c r="A37" s="164"/>
      <c r="B37" s="36" t="s">
        <v>46</v>
      </c>
      <c r="C37" s="35" t="s">
        <v>79</v>
      </c>
      <c r="D37" s="28">
        <v>0.13500000000000001</v>
      </c>
      <c r="E37" s="28">
        <v>0.20200000000000001</v>
      </c>
      <c r="F37" s="110"/>
    </row>
    <row r="38" spans="1:6">
      <c r="A38" s="164"/>
      <c r="B38" s="33" t="s">
        <v>47</v>
      </c>
      <c r="C38" s="35" t="s">
        <v>79</v>
      </c>
      <c r="D38" s="28">
        <v>6.8000000000000005E-2</v>
      </c>
      <c r="E38" s="28">
        <v>0.15</v>
      </c>
      <c r="F38" s="110"/>
    </row>
    <row r="39" spans="1:6">
      <c r="A39" s="164"/>
      <c r="B39" s="33" t="s">
        <v>48</v>
      </c>
      <c r="C39" s="35" t="s">
        <v>79</v>
      </c>
      <c r="D39" s="28">
        <v>0.48599999999999999</v>
      </c>
      <c r="E39" s="28">
        <v>0.55000000000000004</v>
      </c>
      <c r="F39" s="110"/>
    </row>
    <row r="40" spans="1:6">
      <c r="A40" s="164"/>
      <c r="B40" s="33" t="s">
        <v>36</v>
      </c>
      <c r="C40" s="35" t="s">
        <v>79</v>
      </c>
      <c r="D40" s="28">
        <v>0.26800000000000002</v>
      </c>
      <c r="E40" s="84">
        <v>0.3</v>
      </c>
      <c r="F40" s="110"/>
    </row>
    <row r="41" spans="1:6">
      <c r="A41" s="164"/>
      <c r="B41" s="99" t="s">
        <v>36</v>
      </c>
      <c r="C41" s="35" t="s">
        <v>79</v>
      </c>
      <c r="D41" s="28">
        <v>0.20899999999999999</v>
      </c>
      <c r="E41" s="84">
        <v>0.25</v>
      </c>
      <c r="F41" s="110"/>
    </row>
    <row r="42" spans="1:6">
      <c r="A42" s="165"/>
      <c r="B42" s="98" t="s">
        <v>82</v>
      </c>
      <c r="C42" s="35" t="s">
        <v>79</v>
      </c>
      <c r="D42" s="31">
        <v>0.24399999999999999</v>
      </c>
      <c r="E42" s="31">
        <v>0.4</v>
      </c>
      <c r="F42" s="110"/>
    </row>
    <row r="43" spans="1:6">
      <c r="A43" s="163" t="s">
        <v>49</v>
      </c>
      <c r="B43" s="32" t="s">
        <v>50</v>
      </c>
      <c r="C43" s="51" t="s">
        <v>74</v>
      </c>
      <c r="D43" s="28">
        <v>2.3E-2</v>
      </c>
      <c r="E43" s="28">
        <v>4.2999999999999997E-2</v>
      </c>
      <c r="F43" s="110"/>
    </row>
    <row r="44" spans="1:6">
      <c r="A44" s="164"/>
      <c r="B44" s="32" t="s">
        <v>50</v>
      </c>
      <c r="C44" s="51" t="s">
        <v>83</v>
      </c>
      <c r="D44" s="28">
        <v>8.3000000000000004E-2</v>
      </c>
      <c r="E44" s="28">
        <v>0.10300000000000001</v>
      </c>
      <c r="F44" s="110"/>
    </row>
    <row r="45" spans="1:6">
      <c r="A45" s="164"/>
      <c r="B45" s="32" t="s">
        <v>50</v>
      </c>
      <c r="C45" s="51" t="s">
        <v>76</v>
      </c>
      <c r="D45" s="28">
        <v>5.2999999999999999E-2</v>
      </c>
      <c r="E45" s="28">
        <v>7.2999999999999995E-2</v>
      </c>
      <c r="F45" s="110"/>
    </row>
    <row r="46" spans="1:6">
      <c r="A46" s="164"/>
      <c r="B46" s="34" t="s">
        <v>50</v>
      </c>
      <c r="C46" s="53" t="s">
        <v>84</v>
      </c>
      <c r="D46" s="31">
        <v>6.5000000000000002E-2</v>
      </c>
      <c r="E46" s="31">
        <v>8.5000000000000006E-2</v>
      </c>
      <c r="F46" s="110"/>
    </row>
    <row r="47" spans="1:6">
      <c r="A47" s="164"/>
      <c r="B47" s="32" t="s">
        <v>50</v>
      </c>
      <c r="C47" s="51" t="s">
        <v>86</v>
      </c>
      <c r="D47" s="28">
        <v>2.1000000000000001E-2</v>
      </c>
      <c r="E47" s="28">
        <v>4.1000000000000002E-2</v>
      </c>
      <c r="F47" s="110"/>
    </row>
    <row r="48" spans="1:6">
      <c r="A48" s="164"/>
      <c r="B48" s="32" t="s">
        <v>50</v>
      </c>
      <c r="C48" s="35" t="s">
        <v>86</v>
      </c>
      <c r="D48" s="28">
        <v>1.6E-2</v>
      </c>
      <c r="E48" s="28">
        <v>3.6000000000000004E-2</v>
      </c>
      <c r="F48" s="110"/>
    </row>
    <row r="49" spans="1:6">
      <c r="A49" s="165"/>
      <c r="B49" s="34" t="s">
        <v>36</v>
      </c>
      <c r="C49" s="35" t="s">
        <v>79</v>
      </c>
      <c r="D49" s="31">
        <v>1.9E-2</v>
      </c>
      <c r="E49" s="31">
        <v>3.9E-2</v>
      </c>
      <c r="F49" s="110"/>
    </row>
  </sheetData>
  <mergeCells count="4">
    <mergeCell ref="A4:A16"/>
    <mergeCell ref="A17:A29"/>
    <mergeCell ref="A30:A42"/>
    <mergeCell ref="A43:A49"/>
  </mergeCells>
  <conditionalFormatting sqref="D17:D29">
    <cfRule type="expression" dxfId="26" priority="12" stopIfTrue="1">
      <formula>_xludf.isblank</formula>
    </cfRule>
  </conditionalFormatting>
  <conditionalFormatting sqref="D4:E29">
    <cfRule type="cellIs" priority="10" operator="equal">
      <formula>" "</formula>
    </cfRule>
  </conditionalFormatting>
  <conditionalFormatting sqref="D4:E29">
    <cfRule type="containsBlanks" dxfId="25" priority="9">
      <formula>LEN(TRIM(D4))=0</formula>
    </cfRule>
    <cfRule type="cellIs" dxfId="24" priority="11" operator="equal">
      <formula>" "</formula>
    </cfRule>
  </conditionalFormatting>
  <conditionalFormatting sqref="D30:E49">
    <cfRule type="expression" dxfId="23" priority="5" stopIfTrue="1">
      <formula>_xludf.isblank</formula>
    </cfRule>
  </conditionalFormatting>
  <conditionalFormatting sqref="E4:E29">
    <cfRule type="expression" dxfId="22" priority="4" stopIfTrue="1">
      <formula>_xludf.isblank</formula>
    </cfRule>
  </conditionalFormatting>
  <conditionalFormatting sqref="D30:E49">
    <cfRule type="containsBlanks" dxfId="21" priority="6">
      <formula>LEN(TRIM(D30))=0</formula>
    </cfRule>
    <cfRule type="cellIs" priority="7" operator="equal">
      <formula>" "</formula>
    </cfRule>
    <cfRule type="cellIs" dxfId="20" priority="8" operator="equal">
      <formula>" "</formula>
    </cfRule>
  </conditionalFormatting>
  <conditionalFormatting sqref="F4:F49">
    <cfRule type="containsBlanks" dxfId="19" priority="1">
      <formula>LEN(TRIM(F4))=0</formula>
    </cfRule>
    <cfRule type="cellIs" priority="2" operator="equal">
      <formula>" "</formula>
    </cfRule>
    <cfRule type="cellIs" dxfId="18" priority="3" operator="equal">
      <formula>" "</formula>
    </cfRule>
  </conditionalFormatting>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C8D22-4DD7-4696-8A25-C53F68C85E26}">
  <sheetPr>
    <tabColor theme="3" tint="0.749992370372631"/>
  </sheetPr>
  <dimension ref="A1:E16"/>
  <sheetViews>
    <sheetView workbookViewId="0">
      <selection activeCell="E4" sqref="E4"/>
    </sheetView>
  </sheetViews>
  <sheetFormatPr defaultRowHeight="14.45"/>
  <cols>
    <col min="1" max="1" width="16.42578125" style="4" customWidth="1"/>
    <col min="2" max="2" width="12.7109375" style="4" customWidth="1"/>
    <col min="4" max="4" width="12.140625" bestFit="1" customWidth="1"/>
  </cols>
  <sheetData>
    <row r="1" spans="1:5">
      <c r="A1" s="60" t="s">
        <v>169</v>
      </c>
    </row>
    <row r="3" spans="1:5">
      <c r="A3" s="5" t="s">
        <v>25</v>
      </c>
      <c r="B3" s="5" t="s">
        <v>71</v>
      </c>
      <c r="C3" s="2" t="s">
        <v>28</v>
      </c>
      <c r="D3" s="2" t="s">
        <v>29</v>
      </c>
      <c r="E3" s="2" t="s">
        <v>30</v>
      </c>
    </row>
    <row r="4" spans="1:5">
      <c r="A4" s="187" t="s">
        <v>31</v>
      </c>
      <c r="B4" s="32" t="s">
        <v>32</v>
      </c>
      <c r="C4" s="21">
        <v>2.3E-2</v>
      </c>
      <c r="D4" s="28">
        <v>5.7000000000000002E-2</v>
      </c>
      <c r="E4" s="68"/>
    </row>
    <row r="5" spans="1:5">
      <c r="A5" s="188"/>
      <c r="B5" s="32" t="s">
        <v>34</v>
      </c>
      <c r="C5" s="21">
        <v>2.8000000000000001E-2</v>
      </c>
      <c r="D5" s="28">
        <v>6.2E-2</v>
      </c>
      <c r="E5" s="68"/>
    </row>
    <row r="6" spans="1:5">
      <c r="A6" s="188"/>
      <c r="B6" s="32" t="s">
        <v>35</v>
      </c>
      <c r="C6" s="21">
        <v>2E-3</v>
      </c>
      <c r="D6" s="28">
        <v>3.6000000000000004E-2</v>
      </c>
      <c r="E6" s="68"/>
    </row>
    <row r="7" spans="1:5">
      <c r="A7" s="189"/>
      <c r="B7" s="34" t="s">
        <v>36</v>
      </c>
      <c r="C7" s="22">
        <v>1.6E-2</v>
      </c>
      <c r="D7" s="31">
        <v>0.05</v>
      </c>
      <c r="E7" s="68"/>
    </row>
    <row r="8" spans="1:5">
      <c r="A8" s="187" t="s">
        <v>41</v>
      </c>
      <c r="B8" s="94" t="s">
        <v>42</v>
      </c>
      <c r="C8" s="21">
        <v>0.23200000000000001</v>
      </c>
      <c r="D8" s="28">
        <v>0.30200000000000005</v>
      </c>
      <c r="E8" s="68"/>
    </row>
    <row r="9" spans="1:5">
      <c r="A9" s="188"/>
      <c r="B9" s="94" t="s">
        <v>43</v>
      </c>
      <c r="C9" s="21">
        <v>0.23100000000000001</v>
      </c>
      <c r="D9" s="28">
        <v>0.30100000000000005</v>
      </c>
      <c r="E9" s="68"/>
    </row>
    <row r="10" spans="1:5">
      <c r="A10" s="188"/>
      <c r="B10" s="94" t="s">
        <v>44</v>
      </c>
      <c r="C10" s="21">
        <v>0.22600000000000001</v>
      </c>
      <c r="D10" s="28">
        <v>0.29600000000000004</v>
      </c>
      <c r="E10" s="68"/>
    </row>
    <row r="11" spans="1:5">
      <c r="A11" s="189"/>
      <c r="B11" s="123" t="s">
        <v>36</v>
      </c>
      <c r="C11" s="22">
        <v>0.23</v>
      </c>
      <c r="D11" s="31">
        <v>0.30000000000000004</v>
      </c>
      <c r="E11" s="68"/>
    </row>
    <row r="12" spans="1:5">
      <c r="A12" s="187" t="s">
        <v>45</v>
      </c>
      <c r="B12" s="32" t="s">
        <v>46</v>
      </c>
      <c r="C12" s="21">
        <v>0.17199999999999999</v>
      </c>
      <c r="D12" s="28">
        <v>0.2</v>
      </c>
      <c r="E12" s="68"/>
    </row>
    <row r="13" spans="1:5">
      <c r="A13" s="188"/>
      <c r="B13" s="32" t="s">
        <v>47</v>
      </c>
      <c r="C13" s="21">
        <v>3.1E-2</v>
      </c>
      <c r="D13" s="28">
        <v>4.1000000000000002E-2</v>
      </c>
      <c r="E13" s="68"/>
    </row>
    <row r="14" spans="1:5">
      <c r="A14" s="188"/>
      <c r="B14" s="32" t="s">
        <v>48</v>
      </c>
      <c r="C14" s="21">
        <v>6.6000000000000003E-2</v>
      </c>
      <c r="D14" s="28">
        <v>7.4999999999999997E-2</v>
      </c>
      <c r="E14" s="68"/>
    </row>
    <row r="15" spans="1:5">
      <c r="A15" s="189"/>
      <c r="B15" s="34" t="s">
        <v>36</v>
      </c>
      <c r="C15" s="22">
        <v>9.7000000000000003E-2</v>
      </c>
      <c r="D15" s="31">
        <v>0.11</v>
      </c>
      <c r="E15" s="68"/>
    </row>
    <row r="16" spans="1:5">
      <c r="A16" s="136" t="s">
        <v>49</v>
      </c>
      <c r="B16" s="34" t="s">
        <v>36</v>
      </c>
      <c r="C16" s="22">
        <v>0.28499999999999998</v>
      </c>
      <c r="D16" s="31">
        <v>0.39999999999999997</v>
      </c>
      <c r="E16" s="68"/>
    </row>
  </sheetData>
  <mergeCells count="3">
    <mergeCell ref="A4:A7"/>
    <mergeCell ref="A8:A11"/>
    <mergeCell ref="A12:A15"/>
  </mergeCells>
  <conditionalFormatting sqref="D4:D11 C8:C11">
    <cfRule type="expression" dxfId="17" priority="11" stopIfTrue="1">
      <formula>_xludf.isblank</formula>
    </cfRule>
  </conditionalFormatting>
  <conditionalFormatting sqref="C4:D11">
    <cfRule type="cellIs" priority="9" operator="equal">
      <formula>" "</formula>
    </cfRule>
  </conditionalFormatting>
  <conditionalFormatting sqref="C4:D11">
    <cfRule type="containsBlanks" dxfId="16" priority="8">
      <formula>LEN(TRIM(C4))=0</formula>
    </cfRule>
    <cfRule type="cellIs" dxfId="15" priority="10" operator="equal">
      <formula>" "</formula>
    </cfRule>
  </conditionalFormatting>
  <conditionalFormatting sqref="C12:D16">
    <cfRule type="expression" dxfId="14" priority="4" stopIfTrue="1">
      <formula>_xludf.isblank</formula>
    </cfRule>
  </conditionalFormatting>
  <conditionalFormatting sqref="C12:D16">
    <cfRule type="containsBlanks" dxfId="13" priority="5">
      <formula>LEN(TRIM(C12))=0</formula>
    </cfRule>
    <cfRule type="cellIs" priority="6" operator="equal">
      <formula>" "</formula>
    </cfRule>
    <cfRule type="cellIs" dxfId="12" priority="7" operator="equal">
      <formula>" "</formula>
    </cfRule>
  </conditionalFormatting>
  <conditionalFormatting sqref="E4:E16">
    <cfRule type="containsBlanks" dxfId="11" priority="1">
      <formula>LEN(TRIM(E4))=0</formula>
    </cfRule>
    <cfRule type="cellIs" priority="2" operator="equal">
      <formula>" "</formula>
    </cfRule>
    <cfRule type="cellIs" dxfId="10" priority="3" operator="equal">
      <formula>" "</formula>
    </cfRule>
  </conditionalFormatting>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F9BC7-266E-4D71-A63A-7E0DB2CEFE03}">
  <sheetPr>
    <tabColor theme="3" tint="0.749992370372631"/>
  </sheetPr>
  <dimension ref="A1:E16"/>
  <sheetViews>
    <sheetView workbookViewId="0">
      <selection activeCell="I10" sqref="I10"/>
    </sheetView>
  </sheetViews>
  <sheetFormatPr defaultRowHeight="14.45"/>
  <cols>
    <col min="1" max="1" width="13.5703125" style="4" customWidth="1"/>
    <col min="2" max="2" width="19.85546875" style="4" customWidth="1"/>
    <col min="4" max="4" width="14.5703125" customWidth="1"/>
    <col min="5" max="5" width="14.42578125" customWidth="1"/>
  </cols>
  <sheetData>
    <row r="1" spans="1:5">
      <c r="A1" s="60" t="s">
        <v>170</v>
      </c>
    </row>
    <row r="3" spans="1:5">
      <c r="A3" s="64" t="s">
        <v>25</v>
      </c>
      <c r="B3" s="64" t="s">
        <v>71</v>
      </c>
      <c r="C3" s="65" t="s">
        <v>28</v>
      </c>
      <c r="D3" s="65" t="s">
        <v>29</v>
      </c>
      <c r="E3" s="65" t="s">
        <v>30</v>
      </c>
    </row>
    <row r="4" spans="1:5">
      <c r="A4" s="109" t="s">
        <v>31</v>
      </c>
      <c r="B4" s="66" t="s">
        <v>32</v>
      </c>
      <c r="C4" s="28">
        <v>7.0000000000000001E-3</v>
      </c>
      <c r="D4" s="28">
        <v>1.7000000000000001E-2</v>
      </c>
      <c r="E4" s="68"/>
    </row>
    <row r="5" spans="1:5">
      <c r="A5" s="109" t="s">
        <v>31</v>
      </c>
      <c r="B5" s="66" t="s">
        <v>34</v>
      </c>
      <c r="C5" s="28">
        <v>2.1999999999999999E-2</v>
      </c>
      <c r="D5" s="28">
        <v>3.2000000000000001E-2</v>
      </c>
      <c r="E5" s="68"/>
    </row>
    <row r="6" spans="1:5">
      <c r="A6" s="109" t="s">
        <v>31</v>
      </c>
      <c r="B6" s="66" t="s">
        <v>35</v>
      </c>
      <c r="C6" s="28">
        <v>0</v>
      </c>
      <c r="D6" s="28">
        <v>0.01</v>
      </c>
      <c r="E6" s="68"/>
    </row>
    <row r="7" spans="1:5">
      <c r="A7" s="109" t="s">
        <v>31</v>
      </c>
      <c r="B7" s="69" t="s">
        <v>36</v>
      </c>
      <c r="C7" s="31">
        <v>0.01</v>
      </c>
      <c r="D7" s="31">
        <v>0.02</v>
      </c>
      <c r="E7" s="68"/>
    </row>
    <row r="8" spans="1:5">
      <c r="A8" s="109" t="s">
        <v>41</v>
      </c>
      <c r="B8" s="72" t="s">
        <v>42</v>
      </c>
      <c r="C8" s="28">
        <v>0.3</v>
      </c>
      <c r="D8" s="87">
        <v>0.33</v>
      </c>
      <c r="E8" s="68"/>
    </row>
    <row r="9" spans="1:5">
      <c r="A9" s="109" t="s">
        <v>41</v>
      </c>
      <c r="B9" s="72" t="s">
        <v>43</v>
      </c>
      <c r="C9" s="28">
        <v>0.33100000000000002</v>
      </c>
      <c r="D9" s="87">
        <v>0.35</v>
      </c>
      <c r="E9" s="68"/>
    </row>
    <row r="10" spans="1:5">
      <c r="A10" s="109" t="s">
        <v>41</v>
      </c>
      <c r="B10" s="72" t="s">
        <v>44</v>
      </c>
      <c r="C10" s="28">
        <v>0.186</v>
      </c>
      <c r="D10" s="87">
        <v>0.2</v>
      </c>
      <c r="E10" s="68"/>
    </row>
    <row r="11" spans="1:5">
      <c r="A11" s="113" t="s">
        <v>41</v>
      </c>
      <c r="B11" s="73" t="s">
        <v>36</v>
      </c>
      <c r="C11" s="31">
        <v>0.29399999999999998</v>
      </c>
      <c r="D11" s="77">
        <v>0.33</v>
      </c>
      <c r="E11" s="68"/>
    </row>
    <row r="12" spans="1:5">
      <c r="A12" s="109" t="s">
        <v>45</v>
      </c>
      <c r="B12" s="66" t="s">
        <v>46</v>
      </c>
      <c r="C12" s="28">
        <v>7.0000000000000001E-3</v>
      </c>
      <c r="D12" s="28">
        <v>0.02</v>
      </c>
      <c r="E12" s="68"/>
    </row>
    <row r="13" spans="1:5">
      <c r="A13" s="109" t="s">
        <v>45</v>
      </c>
      <c r="B13" s="66" t="s">
        <v>47</v>
      </c>
      <c r="C13" s="28">
        <v>0</v>
      </c>
      <c r="D13" s="28">
        <v>0.01</v>
      </c>
      <c r="E13" s="68"/>
    </row>
    <row r="14" spans="1:5">
      <c r="A14" s="109" t="s">
        <v>45</v>
      </c>
      <c r="B14" s="66" t="s">
        <v>48</v>
      </c>
      <c r="C14" s="28">
        <v>0</v>
      </c>
      <c r="D14" s="28">
        <v>0.01</v>
      </c>
      <c r="E14" s="68"/>
    </row>
    <row r="15" spans="1:5">
      <c r="A15" s="113" t="s">
        <v>45</v>
      </c>
      <c r="B15" s="69" t="s">
        <v>36</v>
      </c>
      <c r="C15" s="31">
        <v>3.0000000000000001E-3</v>
      </c>
      <c r="D15" s="31">
        <v>1.4999999999999999E-2</v>
      </c>
      <c r="E15" s="68"/>
    </row>
    <row r="16" spans="1:5">
      <c r="A16" s="113" t="s">
        <v>49</v>
      </c>
      <c r="B16" s="69" t="s">
        <v>36</v>
      </c>
      <c r="C16" s="31">
        <v>5.3999999999999999E-2</v>
      </c>
      <c r="D16" s="31">
        <v>0.1</v>
      </c>
      <c r="E16" s="68"/>
    </row>
  </sheetData>
  <conditionalFormatting sqref="D4:D7 C8:C11">
    <cfRule type="expression" dxfId="9" priority="11" stopIfTrue="1">
      <formula>_xludf.isblank</formula>
    </cfRule>
  </conditionalFormatting>
  <conditionalFormatting sqref="C4:D7 C8:C11">
    <cfRule type="cellIs" priority="9" operator="equal">
      <formula>" "</formula>
    </cfRule>
  </conditionalFormatting>
  <conditionalFormatting sqref="C4:D7 C8:C11">
    <cfRule type="containsBlanks" dxfId="8" priority="8">
      <formula>LEN(TRIM(C4))=0</formula>
    </cfRule>
    <cfRule type="cellIs" dxfId="7" priority="10" operator="equal">
      <formula>" "</formula>
    </cfRule>
  </conditionalFormatting>
  <conditionalFormatting sqref="C12:D16">
    <cfRule type="expression" dxfId="6" priority="4" stopIfTrue="1">
      <formula>_xludf.isblank</formula>
    </cfRule>
  </conditionalFormatting>
  <conditionalFormatting sqref="C12:D16">
    <cfRule type="containsBlanks" dxfId="5" priority="5">
      <formula>LEN(TRIM(C12))=0</formula>
    </cfRule>
    <cfRule type="cellIs" priority="6" operator="equal">
      <formula>" "</formula>
    </cfRule>
    <cfRule type="cellIs" dxfId="4" priority="7" operator="equal">
      <formula>" "</formula>
    </cfRule>
  </conditionalFormatting>
  <conditionalFormatting sqref="E4:E16">
    <cfRule type="containsBlanks" dxfId="3" priority="1">
      <formula>LEN(TRIM(E4))=0</formula>
    </cfRule>
    <cfRule type="cellIs" priority="2" operator="equal">
      <formula>" "</formula>
    </cfRule>
    <cfRule type="cellIs" dxfId="2" priority="3" operator="equal">
      <formula>" "</formula>
    </cfRule>
  </conditionalFormatting>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2E05C-DAD7-486E-99BA-39286AA11B60}">
  <sheetPr>
    <tabColor theme="3" tint="0.749992370372631"/>
  </sheetPr>
  <dimension ref="A1:I9"/>
  <sheetViews>
    <sheetView workbookViewId="0"/>
  </sheetViews>
  <sheetFormatPr defaultRowHeight="15"/>
  <cols>
    <col min="1" max="1" width="17.5703125" customWidth="1"/>
    <col min="2" max="2" width="17.7109375" customWidth="1"/>
    <col min="4" max="4" width="15.140625" customWidth="1"/>
    <col min="5" max="5" width="11.7109375" customWidth="1"/>
    <col min="6" max="7" width="11.5703125" customWidth="1"/>
    <col min="8" max="8" width="15" customWidth="1"/>
    <col min="9" max="9" width="21.140625" customWidth="1"/>
  </cols>
  <sheetData>
    <row r="1" spans="1:9">
      <c r="A1" s="16" t="s">
        <v>171</v>
      </c>
    </row>
    <row r="4" spans="1:9" ht="16.5">
      <c r="A4" s="203" t="s">
        <v>25</v>
      </c>
      <c r="B4" s="203" t="s">
        <v>130</v>
      </c>
      <c r="C4" s="203" t="s">
        <v>28</v>
      </c>
      <c r="D4" s="203" t="s">
        <v>55</v>
      </c>
      <c r="E4" s="203" t="s">
        <v>150</v>
      </c>
      <c r="F4" s="203" t="s">
        <v>151</v>
      </c>
      <c r="G4" s="203" t="s">
        <v>152</v>
      </c>
      <c r="H4" s="203" t="s">
        <v>172</v>
      </c>
      <c r="I4" s="203" t="s">
        <v>173</v>
      </c>
    </row>
    <row r="5" spans="1:9">
      <c r="A5" s="198" t="s">
        <v>31</v>
      </c>
      <c r="B5" s="199" t="s">
        <v>36</v>
      </c>
      <c r="C5" s="199">
        <v>2.9</v>
      </c>
      <c r="D5" s="199">
        <v>3.8</v>
      </c>
      <c r="E5" s="199" t="s">
        <v>98</v>
      </c>
      <c r="F5" s="199" t="s">
        <v>98</v>
      </c>
      <c r="G5" s="199" t="s">
        <v>98</v>
      </c>
      <c r="H5" s="221"/>
      <c r="I5" s="221"/>
    </row>
    <row r="6" spans="1:9">
      <c r="A6" s="198" t="s">
        <v>41</v>
      </c>
      <c r="B6" s="199" t="s">
        <v>36</v>
      </c>
      <c r="C6" s="199">
        <v>2.5</v>
      </c>
      <c r="D6" s="199">
        <v>3.5</v>
      </c>
      <c r="E6" s="199" t="s">
        <v>98</v>
      </c>
      <c r="F6" s="199" t="s">
        <v>98</v>
      </c>
      <c r="G6" s="199">
        <v>3.8</v>
      </c>
      <c r="H6" s="221"/>
      <c r="I6" s="221"/>
    </row>
    <row r="7" spans="1:9">
      <c r="A7" s="198" t="s">
        <v>45</v>
      </c>
      <c r="B7" s="199" t="s">
        <v>36</v>
      </c>
      <c r="C7" s="199">
        <v>2.8</v>
      </c>
      <c r="D7" s="199">
        <v>3.8</v>
      </c>
      <c r="E7" s="199" t="s">
        <v>98</v>
      </c>
      <c r="F7" s="199" t="s">
        <v>98</v>
      </c>
      <c r="G7" s="199">
        <v>3</v>
      </c>
      <c r="H7" s="221"/>
      <c r="I7" s="221"/>
    </row>
    <row r="8" spans="1:9">
      <c r="A8" s="198" t="s">
        <v>49</v>
      </c>
      <c r="B8" s="199" t="s">
        <v>36</v>
      </c>
      <c r="C8" s="199">
        <v>2.8</v>
      </c>
      <c r="D8" s="199">
        <v>3.8</v>
      </c>
      <c r="E8" s="199" t="s">
        <v>98</v>
      </c>
      <c r="F8" s="199" t="s">
        <v>98</v>
      </c>
      <c r="G8" s="199" t="s">
        <v>98</v>
      </c>
      <c r="H8" s="221"/>
      <c r="I8" s="221"/>
    </row>
    <row r="9" spans="1:9">
      <c r="A9" s="198" t="s">
        <v>174</v>
      </c>
      <c r="B9" s="199" t="s">
        <v>36</v>
      </c>
      <c r="C9" s="199">
        <v>3</v>
      </c>
      <c r="D9" s="199">
        <v>4</v>
      </c>
      <c r="E9" s="199" t="s">
        <v>98</v>
      </c>
      <c r="F9" s="199" t="s">
        <v>98</v>
      </c>
      <c r="G9" s="199">
        <v>4.0999999999999996</v>
      </c>
      <c r="H9" s="221"/>
      <c r="I9" s="221"/>
    </row>
  </sheetData>
  <conditionalFormatting sqref="H5:I9">
    <cfRule type="containsBlanks" dxfId="1" priority="1">
      <formula>LEN(TRIM(H5))=0</formula>
    </cfRule>
    <cfRule type="cellIs" priority="2" operator="equal">
      <formula>" "</formula>
    </cfRule>
    <cfRule type="cellIs" dxfId="0" priority="3" operator="equal">
      <formula>" "</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CF540-9085-4CF6-B12B-33B9DCA10822}">
  <sheetPr>
    <tabColor theme="8" tint="0.39997558519241921"/>
  </sheetPr>
  <dimension ref="A1:F24"/>
  <sheetViews>
    <sheetView workbookViewId="0">
      <selection activeCell="F4" sqref="F4"/>
    </sheetView>
  </sheetViews>
  <sheetFormatPr defaultRowHeight="14.45"/>
  <cols>
    <col min="1" max="1" width="12.140625" style="4" customWidth="1"/>
    <col min="2" max="2" width="16" customWidth="1"/>
    <col min="3" max="3" width="11.42578125" customWidth="1"/>
    <col min="4" max="4" width="14.140625" bestFit="1" customWidth="1"/>
    <col min="5" max="5" width="13.140625" bestFit="1" customWidth="1"/>
    <col min="6" max="6" width="13.28515625" bestFit="1" customWidth="1"/>
  </cols>
  <sheetData>
    <row r="1" spans="1:6">
      <c r="A1" s="60" t="s">
        <v>52</v>
      </c>
    </row>
    <row r="3" spans="1:6">
      <c r="A3" s="5" t="s">
        <v>25</v>
      </c>
      <c r="B3" s="2" t="s">
        <v>26</v>
      </c>
      <c r="C3" s="2" t="s">
        <v>53</v>
      </c>
      <c r="D3" s="2" t="s">
        <v>54</v>
      </c>
      <c r="E3" s="2" t="s">
        <v>55</v>
      </c>
      <c r="F3" s="2" t="s">
        <v>56</v>
      </c>
    </row>
    <row r="4" spans="1:6">
      <c r="A4" s="157" t="s">
        <v>31</v>
      </c>
      <c r="B4" s="17" t="s">
        <v>32</v>
      </c>
      <c r="C4" s="17" t="s">
        <v>36</v>
      </c>
      <c r="D4" s="18">
        <v>0.16400000000000001</v>
      </c>
      <c r="E4" s="10">
        <v>0.18</v>
      </c>
      <c r="F4" s="74"/>
    </row>
    <row r="5" spans="1:6">
      <c r="A5" s="157"/>
      <c r="B5" s="17" t="s">
        <v>34</v>
      </c>
      <c r="C5" s="17" t="s">
        <v>36</v>
      </c>
      <c r="D5" s="18">
        <v>8.7999999999999995E-2</v>
      </c>
      <c r="E5" s="11">
        <v>0.1</v>
      </c>
      <c r="F5" s="74"/>
    </row>
    <row r="6" spans="1:6">
      <c r="A6" s="157"/>
      <c r="B6" s="17" t="s">
        <v>35</v>
      </c>
      <c r="C6" s="17" t="s">
        <v>36</v>
      </c>
      <c r="D6" s="18">
        <v>0.09</v>
      </c>
      <c r="E6" s="11">
        <v>0.11</v>
      </c>
      <c r="F6" s="74"/>
    </row>
    <row r="7" spans="1:6">
      <c r="A7" s="157"/>
      <c r="B7" s="17" t="s">
        <v>36</v>
      </c>
      <c r="C7" s="17" t="s">
        <v>57</v>
      </c>
      <c r="D7" s="18">
        <v>0.13400000000000001</v>
      </c>
      <c r="E7" s="11">
        <v>0.15</v>
      </c>
      <c r="F7" s="74"/>
    </row>
    <row r="8" spans="1:6">
      <c r="A8" s="157"/>
      <c r="B8" s="17" t="s">
        <v>36</v>
      </c>
      <c r="C8" s="17" t="s">
        <v>58</v>
      </c>
      <c r="D8" s="18">
        <v>5.8999999999999997E-2</v>
      </c>
      <c r="E8" s="11">
        <v>0.08</v>
      </c>
      <c r="F8" s="74"/>
    </row>
    <row r="9" spans="1:6">
      <c r="A9" s="157"/>
      <c r="B9" s="2" t="s">
        <v>36</v>
      </c>
      <c r="C9" s="2" t="s">
        <v>36</v>
      </c>
      <c r="D9" s="19">
        <v>0.1</v>
      </c>
      <c r="E9" s="20">
        <v>0.12</v>
      </c>
      <c r="F9" s="74"/>
    </row>
    <row r="10" spans="1:6">
      <c r="A10" s="157" t="s">
        <v>41</v>
      </c>
      <c r="B10" s="17" t="s">
        <v>42</v>
      </c>
      <c r="C10" s="17" t="s">
        <v>36</v>
      </c>
      <c r="D10" s="12">
        <v>1.7999999999999999E-2</v>
      </c>
      <c r="E10" s="12">
        <f t="shared" ref="E10:E15" si="0">D10+5%</f>
        <v>6.8000000000000005E-2</v>
      </c>
      <c r="F10" s="74"/>
    </row>
    <row r="11" spans="1:6">
      <c r="A11" s="157"/>
      <c r="B11" s="17" t="s">
        <v>43</v>
      </c>
      <c r="C11" s="17" t="s">
        <v>36</v>
      </c>
      <c r="D11" s="12">
        <v>0.13600000000000001</v>
      </c>
      <c r="E11" s="12">
        <f t="shared" si="0"/>
        <v>0.186</v>
      </c>
      <c r="F11" s="74"/>
    </row>
    <row r="12" spans="1:6">
      <c r="A12" s="157"/>
      <c r="B12" s="17" t="s">
        <v>44</v>
      </c>
      <c r="C12" s="17" t="s">
        <v>36</v>
      </c>
      <c r="D12" s="12">
        <v>3.1E-2</v>
      </c>
      <c r="E12" s="12">
        <f t="shared" si="0"/>
        <v>8.1000000000000003E-2</v>
      </c>
      <c r="F12" s="74"/>
    </row>
    <row r="13" spans="1:6">
      <c r="A13" s="157"/>
      <c r="B13" s="17" t="s">
        <v>36</v>
      </c>
      <c r="C13" s="17" t="s">
        <v>57</v>
      </c>
      <c r="D13" s="12">
        <v>8.5000000000000006E-2</v>
      </c>
      <c r="E13" s="12">
        <f t="shared" si="0"/>
        <v>0.13500000000000001</v>
      </c>
      <c r="F13" s="74"/>
    </row>
    <row r="14" spans="1:6">
      <c r="A14" s="157"/>
      <c r="B14" s="17" t="s">
        <v>36</v>
      </c>
      <c r="C14" s="17" t="s">
        <v>58</v>
      </c>
      <c r="D14" s="12">
        <v>5.6000000000000001E-2</v>
      </c>
      <c r="E14" s="12">
        <f t="shared" si="0"/>
        <v>0.10600000000000001</v>
      </c>
      <c r="F14" s="74"/>
    </row>
    <row r="15" spans="1:6">
      <c r="A15" s="157"/>
      <c r="B15" s="2" t="s">
        <v>36</v>
      </c>
      <c r="C15" s="2" t="s">
        <v>36</v>
      </c>
      <c r="D15" s="13">
        <v>7.0999999999999994E-2</v>
      </c>
      <c r="E15" s="13">
        <f t="shared" si="0"/>
        <v>0.121</v>
      </c>
      <c r="F15" s="74"/>
    </row>
    <row r="16" spans="1:6">
      <c r="A16" s="157" t="s">
        <v>41</v>
      </c>
      <c r="B16" s="17" t="s">
        <v>46</v>
      </c>
      <c r="C16" s="17" t="s">
        <v>36</v>
      </c>
      <c r="D16" s="14">
        <v>2.4E-2</v>
      </c>
      <c r="E16" s="14">
        <v>0.06</v>
      </c>
      <c r="F16" s="74"/>
    </row>
    <row r="17" spans="1:6">
      <c r="A17" s="157"/>
      <c r="B17" s="17" t="s">
        <v>47</v>
      </c>
      <c r="C17" s="17" t="s">
        <v>36</v>
      </c>
      <c r="D17" s="14">
        <v>2.7E-2</v>
      </c>
      <c r="E17" s="14">
        <v>0.15</v>
      </c>
      <c r="F17" s="74"/>
    </row>
    <row r="18" spans="1:6">
      <c r="A18" s="157"/>
      <c r="B18" s="17" t="s">
        <v>48</v>
      </c>
      <c r="C18" s="17" t="s">
        <v>36</v>
      </c>
      <c r="D18" s="14">
        <v>0.28399999999999997</v>
      </c>
      <c r="E18" s="14">
        <v>0.4</v>
      </c>
      <c r="F18" s="74"/>
    </row>
    <row r="19" spans="1:6">
      <c r="A19" s="157"/>
      <c r="B19" s="17" t="s">
        <v>36</v>
      </c>
      <c r="C19" s="17" t="s">
        <v>57</v>
      </c>
      <c r="D19" s="14">
        <v>0.17299999999999999</v>
      </c>
      <c r="E19" s="14">
        <v>0.3</v>
      </c>
      <c r="F19" s="74"/>
    </row>
    <row r="20" spans="1:6">
      <c r="A20" s="157"/>
      <c r="B20" s="17" t="s">
        <v>36</v>
      </c>
      <c r="C20" s="17" t="s">
        <v>58</v>
      </c>
      <c r="D20" s="14">
        <v>3.9E-2</v>
      </c>
      <c r="E20" s="14">
        <v>0.3</v>
      </c>
      <c r="F20" s="74"/>
    </row>
    <row r="21" spans="1:6">
      <c r="A21" s="157"/>
      <c r="B21" s="2" t="s">
        <v>36</v>
      </c>
      <c r="C21" s="2" t="s">
        <v>36</v>
      </c>
      <c r="D21" s="15">
        <v>0.11700000000000001</v>
      </c>
      <c r="E21" s="15">
        <v>0.3</v>
      </c>
      <c r="F21" s="74"/>
    </row>
    <row r="22" spans="1:6">
      <c r="A22" s="157" t="s">
        <v>49</v>
      </c>
      <c r="B22" s="17" t="s">
        <v>50</v>
      </c>
      <c r="C22" s="17" t="s">
        <v>58</v>
      </c>
      <c r="D22" s="14">
        <v>7.0999999999999994E-2</v>
      </c>
      <c r="E22" s="14">
        <f>D22+2%</f>
        <v>9.0999999999999998E-2</v>
      </c>
      <c r="F22" s="74"/>
    </row>
    <row r="23" spans="1:6">
      <c r="A23" s="157"/>
      <c r="B23" s="17" t="s">
        <v>50</v>
      </c>
      <c r="C23" s="17" t="s">
        <v>57</v>
      </c>
      <c r="D23" s="14">
        <v>4.1000000000000002E-2</v>
      </c>
      <c r="E23" s="14">
        <f t="shared" ref="E23:E24" si="1">D23+2%</f>
        <v>6.0999999999999999E-2</v>
      </c>
      <c r="F23" s="74"/>
    </row>
    <row r="24" spans="1:6">
      <c r="A24" s="157"/>
      <c r="B24" s="2" t="s">
        <v>36</v>
      </c>
      <c r="C24" s="2" t="s">
        <v>36</v>
      </c>
      <c r="D24" s="15">
        <v>5.7000000000000002E-2</v>
      </c>
      <c r="E24" s="15">
        <f t="shared" si="1"/>
        <v>7.6999999999999999E-2</v>
      </c>
      <c r="F24" s="74"/>
    </row>
  </sheetData>
  <mergeCells count="4">
    <mergeCell ref="A4:A9"/>
    <mergeCell ref="A10:A15"/>
    <mergeCell ref="A16:A21"/>
    <mergeCell ref="A22:A24"/>
  </mergeCells>
  <conditionalFormatting sqref="D4:D9">
    <cfRule type="containsBlanks" dxfId="275" priority="18">
      <formula>LEN(TRIM(D4))=0</formula>
    </cfRule>
    <cfRule type="cellIs" priority="19" operator="equal">
      <formula>" "</formula>
    </cfRule>
    <cfRule type="cellIs" dxfId="274" priority="20" operator="equal">
      <formula>" "</formula>
    </cfRule>
  </conditionalFormatting>
  <conditionalFormatting sqref="D10:D15">
    <cfRule type="expression" dxfId="273" priority="17" stopIfTrue="1">
      <formula>_xludf.isblank</formula>
    </cfRule>
  </conditionalFormatting>
  <conditionalFormatting sqref="D10:E15">
    <cfRule type="containsBlanks" dxfId="272" priority="14">
      <formula>LEN(TRIM(D10))=0</formula>
    </cfRule>
    <cfRule type="cellIs" priority="15" operator="equal">
      <formula>" "</formula>
    </cfRule>
    <cfRule type="cellIs" dxfId="271" priority="16" operator="equal">
      <formula>" "</formula>
    </cfRule>
  </conditionalFormatting>
  <conditionalFormatting sqref="D16:E24">
    <cfRule type="expression" dxfId="270" priority="5" stopIfTrue="1">
      <formula>_xludf.isblank</formula>
    </cfRule>
    <cfRule type="containsBlanks" dxfId="269" priority="6">
      <formula>LEN(TRIM(D16))=0</formula>
    </cfRule>
    <cfRule type="cellIs" priority="7" operator="equal">
      <formula>" "</formula>
    </cfRule>
    <cfRule type="cellIs" dxfId="268" priority="8" operator="equal">
      <formula>" "</formula>
    </cfRule>
  </conditionalFormatting>
  <conditionalFormatting sqref="E10:E15">
    <cfRule type="expression" dxfId="267" priority="13" stopIfTrue="1">
      <formula>_xludf.isblank</formula>
    </cfRule>
  </conditionalFormatting>
  <conditionalFormatting sqref="F4:F24">
    <cfRule type="containsBlanks" dxfId="266" priority="2">
      <formula>LEN(TRIM(F4))=0</formula>
    </cfRule>
    <cfRule type="cellIs" priority="3" operator="equal">
      <formula>" "</formula>
    </cfRule>
    <cfRule type="cellIs" dxfId="265" priority="4" operator="equal">
      <formula>" "</formula>
    </cfRule>
  </conditionalFormatting>
  <conditionalFormatting sqref="F4:F24">
    <cfRule type="expression" dxfId="264" priority="1" stopIfTrue="1">
      <formula>_xludf.isblank</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3723A-0F48-4DF2-B2EE-3D495B686133}">
  <sheetPr>
    <tabColor theme="8" tint="0.39997558519241921"/>
  </sheetPr>
  <dimension ref="A1:G32"/>
  <sheetViews>
    <sheetView workbookViewId="0">
      <selection activeCell="G4" sqref="G4"/>
    </sheetView>
  </sheetViews>
  <sheetFormatPr defaultColWidth="8.7109375" defaultRowHeight="14.45"/>
  <cols>
    <col min="1" max="1" width="14.7109375" style="124" customWidth="1"/>
    <col min="2" max="2" width="14" style="140" bestFit="1" customWidth="1"/>
    <col min="3" max="3" width="8.7109375" style="140"/>
    <col min="4" max="4" width="15.42578125" style="140" customWidth="1"/>
    <col min="5" max="5" width="12.5703125" style="140" bestFit="1" customWidth="1"/>
    <col min="6" max="6" width="12.140625" style="140" bestFit="1" customWidth="1"/>
    <col min="7" max="7" width="12.28515625" style="140" bestFit="1" customWidth="1"/>
    <col min="8" max="16384" width="8.7109375" style="140"/>
  </cols>
  <sheetData>
    <row r="1" spans="1:7">
      <c r="A1" s="122" t="s">
        <v>59</v>
      </c>
    </row>
    <row r="3" spans="1:7">
      <c r="A3" s="123" t="s">
        <v>25</v>
      </c>
      <c r="B3" s="141" t="s">
        <v>26</v>
      </c>
      <c r="C3" s="141" t="s">
        <v>53</v>
      </c>
      <c r="D3" s="141" t="s">
        <v>27</v>
      </c>
      <c r="E3" s="141" t="s">
        <v>60</v>
      </c>
      <c r="F3" s="141" t="s">
        <v>29</v>
      </c>
      <c r="G3" s="141" t="s">
        <v>61</v>
      </c>
    </row>
    <row r="4" spans="1:7">
      <c r="A4" s="157" t="s">
        <v>31</v>
      </c>
      <c r="B4" s="41" t="s">
        <v>32</v>
      </c>
      <c r="C4" s="41" t="s">
        <v>36</v>
      </c>
      <c r="D4" s="41" t="s">
        <v>62</v>
      </c>
      <c r="E4" s="21">
        <v>0.86</v>
      </c>
      <c r="F4" s="21">
        <f>E4+2%</f>
        <v>0.88</v>
      </c>
      <c r="G4" s="74"/>
    </row>
    <row r="5" spans="1:7">
      <c r="A5" s="157"/>
      <c r="B5" s="41" t="s">
        <v>34</v>
      </c>
      <c r="C5" s="41" t="s">
        <v>36</v>
      </c>
      <c r="D5" s="41" t="s">
        <v>62</v>
      </c>
      <c r="E5" s="21">
        <v>0.63500000000000001</v>
      </c>
      <c r="F5" s="21">
        <f t="shared" ref="F5:F10" si="0">E5+2%</f>
        <v>0.65500000000000003</v>
      </c>
      <c r="G5" s="74"/>
    </row>
    <row r="6" spans="1:7">
      <c r="A6" s="157"/>
      <c r="B6" s="41" t="s">
        <v>35</v>
      </c>
      <c r="C6" s="41" t="s">
        <v>36</v>
      </c>
      <c r="D6" s="41" t="s">
        <v>62</v>
      </c>
      <c r="E6" s="21">
        <v>0.61799999999999999</v>
      </c>
      <c r="F6" s="21">
        <f t="shared" si="0"/>
        <v>0.63800000000000001</v>
      </c>
      <c r="G6" s="74"/>
    </row>
    <row r="7" spans="1:7">
      <c r="A7" s="157"/>
      <c r="B7" s="41" t="s">
        <v>36</v>
      </c>
      <c r="C7" s="41" t="s">
        <v>57</v>
      </c>
      <c r="D7" s="41" t="s">
        <v>62</v>
      </c>
      <c r="E7" s="21">
        <v>0.68100000000000005</v>
      </c>
      <c r="F7" s="21">
        <f t="shared" si="0"/>
        <v>0.70100000000000007</v>
      </c>
      <c r="G7" s="74"/>
    </row>
    <row r="8" spans="1:7">
      <c r="A8" s="157"/>
      <c r="B8" s="41" t="s">
        <v>36</v>
      </c>
      <c r="C8" s="41" t="s">
        <v>58</v>
      </c>
      <c r="D8" s="41" t="s">
        <v>62</v>
      </c>
      <c r="E8" s="21">
        <v>0.67900000000000005</v>
      </c>
      <c r="F8" s="21">
        <f t="shared" si="0"/>
        <v>0.69900000000000007</v>
      </c>
      <c r="G8" s="74"/>
    </row>
    <row r="9" spans="1:7">
      <c r="A9" s="157"/>
      <c r="B9" s="41" t="s">
        <v>36</v>
      </c>
      <c r="C9" s="41" t="s">
        <v>36</v>
      </c>
      <c r="D9" s="41" t="s">
        <v>63</v>
      </c>
      <c r="E9" s="21">
        <v>0.60799999999999998</v>
      </c>
      <c r="F9" s="21">
        <f t="shared" si="0"/>
        <v>0.628</v>
      </c>
      <c r="G9" s="74"/>
    </row>
    <row r="10" spans="1:7">
      <c r="A10" s="157"/>
      <c r="B10" s="41" t="s">
        <v>36</v>
      </c>
      <c r="C10" s="41" t="s">
        <v>36</v>
      </c>
      <c r="D10" s="41" t="s">
        <v>64</v>
      </c>
      <c r="E10" s="21">
        <v>0.72</v>
      </c>
      <c r="F10" s="21">
        <f t="shared" si="0"/>
        <v>0.74</v>
      </c>
      <c r="G10" s="74"/>
    </row>
    <row r="11" spans="1:7" ht="43.5">
      <c r="A11" s="157"/>
      <c r="B11" s="41" t="s">
        <v>36</v>
      </c>
      <c r="C11" s="41" t="s">
        <v>36</v>
      </c>
      <c r="D11" s="27" t="s">
        <v>65</v>
      </c>
      <c r="E11" s="22">
        <v>0.68</v>
      </c>
      <c r="F11" s="22">
        <v>0.7</v>
      </c>
      <c r="G11" s="74"/>
    </row>
    <row r="12" spans="1:7">
      <c r="A12" s="157" t="s">
        <v>41</v>
      </c>
      <c r="B12" s="41" t="s">
        <v>42</v>
      </c>
      <c r="C12" s="41" t="s">
        <v>36</v>
      </c>
      <c r="D12" s="41" t="s">
        <v>62</v>
      </c>
      <c r="E12" s="21">
        <v>0.89800000000000002</v>
      </c>
      <c r="F12" s="21">
        <f t="shared" ref="F12:F18" si="1">E12+2%</f>
        <v>0.91800000000000004</v>
      </c>
      <c r="G12" s="74"/>
    </row>
    <row r="13" spans="1:7">
      <c r="A13" s="157"/>
      <c r="B13" s="41" t="s">
        <v>66</v>
      </c>
      <c r="C13" s="41" t="s">
        <v>36</v>
      </c>
      <c r="D13" s="41" t="s">
        <v>62</v>
      </c>
      <c r="E13" s="21">
        <v>0.80600000000000005</v>
      </c>
      <c r="F13" s="21">
        <f t="shared" si="1"/>
        <v>0.82600000000000007</v>
      </c>
      <c r="G13" s="74"/>
    </row>
    <row r="14" spans="1:7">
      <c r="A14" s="157"/>
      <c r="B14" s="41" t="s">
        <v>44</v>
      </c>
      <c r="C14" s="41" t="s">
        <v>36</v>
      </c>
      <c r="D14" s="41" t="s">
        <v>62</v>
      </c>
      <c r="E14" s="21">
        <v>0.76100000000000001</v>
      </c>
      <c r="F14" s="21">
        <f t="shared" si="1"/>
        <v>0.78100000000000003</v>
      </c>
      <c r="G14" s="74"/>
    </row>
    <row r="15" spans="1:7">
      <c r="A15" s="157"/>
      <c r="B15" s="41" t="s">
        <v>36</v>
      </c>
      <c r="C15" s="41" t="s">
        <v>57</v>
      </c>
      <c r="D15" s="41" t="s">
        <v>62</v>
      </c>
      <c r="E15" s="21">
        <v>0.83599999999999997</v>
      </c>
      <c r="F15" s="21">
        <f t="shared" si="1"/>
        <v>0.85599999999999998</v>
      </c>
      <c r="G15" s="74"/>
    </row>
    <row r="16" spans="1:7">
      <c r="A16" s="157"/>
      <c r="B16" s="41" t="s">
        <v>36</v>
      </c>
      <c r="C16" s="41" t="s">
        <v>58</v>
      </c>
      <c r="D16" s="41" t="s">
        <v>62</v>
      </c>
      <c r="E16" s="21">
        <v>0.82599999999999996</v>
      </c>
      <c r="F16" s="21">
        <f t="shared" si="1"/>
        <v>0.84599999999999997</v>
      </c>
      <c r="G16" s="74"/>
    </row>
    <row r="17" spans="1:7">
      <c r="A17" s="157"/>
      <c r="B17" s="41" t="s">
        <v>36</v>
      </c>
      <c r="C17" s="41" t="s">
        <v>36</v>
      </c>
      <c r="D17" s="41" t="s">
        <v>63</v>
      </c>
      <c r="E17" s="21">
        <v>0.84099999999999997</v>
      </c>
      <c r="F17" s="21">
        <f t="shared" si="1"/>
        <v>0.86099999999999999</v>
      </c>
      <c r="G17" s="74"/>
    </row>
    <row r="18" spans="1:7">
      <c r="A18" s="157"/>
      <c r="B18" s="41" t="s">
        <v>36</v>
      </c>
      <c r="C18" s="41" t="s">
        <v>36</v>
      </c>
      <c r="D18" s="41" t="s">
        <v>64</v>
      </c>
      <c r="E18" s="21">
        <v>0.82099999999999995</v>
      </c>
      <c r="F18" s="21">
        <f t="shared" si="1"/>
        <v>0.84099999999999997</v>
      </c>
      <c r="G18" s="74"/>
    </row>
    <row r="19" spans="1:7" ht="43.5">
      <c r="A19" s="157"/>
      <c r="B19" s="41" t="s">
        <v>36</v>
      </c>
      <c r="C19" s="41" t="s">
        <v>36</v>
      </c>
      <c r="D19" s="27" t="s">
        <v>65</v>
      </c>
      <c r="E19" s="22">
        <v>0.83099999999999996</v>
      </c>
      <c r="F19" s="22">
        <f>E19+2%</f>
        <v>0.85099999999999998</v>
      </c>
      <c r="G19" s="74"/>
    </row>
    <row r="20" spans="1:7">
      <c r="A20" s="157" t="s">
        <v>45</v>
      </c>
      <c r="B20" s="41" t="s">
        <v>46</v>
      </c>
      <c r="C20" s="41" t="s">
        <v>36</v>
      </c>
      <c r="D20" s="41" t="s">
        <v>62</v>
      </c>
      <c r="E20" s="28">
        <v>0.3</v>
      </c>
      <c r="F20" s="28">
        <v>0.33</v>
      </c>
      <c r="G20" s="74"/>
    </row>
    <row r="21" spans="1:7">
      <c r="A21" s="157"/>
      <c r="B21" s="41" t="s">
        <v>47</v>
      </c>
      <c r="C21" s="41" t="s">
        <v>36</v>
      </c>
      <c r="D21" s="41" t="s">
        <v>62</v>
      </c>
      <c r="E21" s="28">
        <v>0.313</v>
      </c>
      <c r="F21" s="28">
        <v>0.5</v>
      </c>
      <c r="G21" s="74"/>
    </row>
    <row r="22" spans="1:7">
      <c r="A22" s="157"/>
      <c r="B22" s="41" t="s">
        <v>48</v>
      </c>
      <c r="C22" s="41" t="s">
        <v>36</v>
      </c>
      <c r="D22" s="41" t="s">
        <v>62</v>
      </c>
      <c r="E22" s="28">
        <v>0.45900000000000002</v>
      </c>
      <c r="F22" s="28">
        <v>0.65</v>
      </c>
      <c r="G22" s="74"/>
    </row>
    <row r="23" spans="1:7">
      <c r="A23" s="157"/>
      <c r="B23" s="41" t="s">
        <v>36</v>
      </c>
      <c r="C23" s="41" t="s">
        <v>57</v>
      </c>
      <c r="D23" s="41" t="s">
        <v>62</v>
      </c>
      <c r="E23" s="28">
        <v>0.33200000000000002</v>
      </c>
      <c r="F23" s="28">
        <v>0.38200000000000001</v>
      </c>
      <c r="G23" s="74"/>
    </row>
    <row r="24" spans="1:7">
      <c r="A24" s="157"/>
      <c r="B24" s="41" t="s">
        <v>36</v>
      </c>
      <c r="C24" s="41" t="s">
        <v>58</v>
      </c>
      <c r="D24" s="41" t="s">
        <v>62</v>
      </c>
      <c r="E24" s="28">
        <v>0.40500000000000003</v>
      </c>
      <c r="F24" s="29">
        <v>0.45500000000000002</v>
      </c>
      <c r="G24" s="74"/>
    </row>
    <row r="25" spans="1:7">
      <c r="A25" s="157"/>
      <c r="B25" s="41" t="s">
        <v>36</v>
      </c>
      <c r="C25" s="41" t="s">
        <v>36</v>
      </c>
      <c r="D25" s="41" t="s">
        <v>63</v>
      </c>
      <c r="E25" s="28">
        <v>0.33200000000000002</v>
      </c>
      <c r="F25" s="29">
        <v>0.38200000000000001</v>
      </c>
      <c r="G25" s="74"/>
    </row>
    <row r="26" spans="1:7">
      <c r="A26" s="157"/>
      <c r="B26" s="41" t="s">
        <v>36</v>
      </c>
      <c r="C26" s="41" t="s">
        <v>36</v>
      </c>
      <c r="D26" s="41" t="s">
        <v>64</v>
      </c>
      <c r="E26" s="28">
        <v>0.45500000000000002</v>
      </c>
      <c r="F26" s="28">
        <v>0.48499999999999999</v>
      </c>
      <c r="G26" s="74"/>
    </row>
    <row r="27" spans="1:7" ht="43.5">
      <c r="A27" s="157"/>
      <c r="B27" s="41" t="s">
        <v>36</v>
      </c>
      <c r="C27" s="41" t="s">
        <v>36</v>
      </c>
      <c r="D27" s="27" t="s">
        <v>65</v>
      </c>
      <c r="E27" s="22">
        <v>0.372</v>
      </c>
      <c r="F27" s="22">
        <v>0.5</v>
      </c>
      <c r="G27" s="74"/>
    </row>
    <row r="28" spans="1:7">
      <c r="A28" s="157" t="s">
        <v>49</v>
      </c>
      <c r="B28" s="41" t="s">
        <v>50</v>
      </c>
      <c r="C28" s="23" t="s">
        <v>36</v>
      </c>
      <c r="D28" s="24" t="s">
        <v>67</v>
      </c>
      <c r="E28" s="21">
        <v>0.81799999999999995</v>
      </c>
      <c r="F28" s="21">
        <f>E28+2%</f>
        <v>0.83799999999999997</v>
      </c>
      <c r="G28" s="74"/>
    </row>
    <row r="29" spans="1:7">
      <c r="A29" s="157"/>
      <c r="B29" s="41" t="s">
        <v>50</v>
      </c>
      <c r="C29" s="23" t="s">
        <v>36</v>
      </c>
      <c r="D29" s="24" t="s">
        <v>68</v>
      </c>
      <c r="E29" s="21">
        <v>0.83399999999999996</v>
      </c>
      <c r="F29" s="21">
        <f t="shared" ref="F29:F32" si="2">E29+2%</f>
        <v>0.85399999999999998</v>
      </c>
      <c r="G29" s="74"/>
    </row>
    <row r="30" spans="1:7">
      <c r="A30" s="157"/>
      <c r="B30" s="41" t="s">
        <v>50</v>
      </c>
      <c r="C30" s="23" t="s">
        <v>57</v>
      </c>
      <c r="D30" s="24" t="s">
        <v>69</v>
      </c>
      <c r="E30" s="21">
        <v>0.84599999999999997</v>
      </c>
      <c r="F30" s="21">
        <f t="shared" si="2"/>
        <v>0.86599999999999999</v>
      </c>
      <c r="G30" s="74"/>
    </row>
    <row r="31" spans="1:7">
      <c r="A31" s="157"/>
      <c r="B31" s="41" t="s">
        <v>50</v>
      </c>
      <c r="C31" s="25" t="s">
        <v>58</v>
      </c>
      <c r="D31" s="24" t="s">
        <v>69</v>
      </c>
      <c r="E31" s="21">
        <v>0.80800000000000005</v>
      </c>
      <c r="F31" s="21">
        <f t="shared" si="2"/>
        <v>0.82800000000000007</v>
      </c>
      <c r="G31" s="74"/>
    </row>
    <row r="32" spans="1:7" ht="43.5">
      <c r="A32" s="157"/>
      <c r="B32" s="41" t="s">
        <v>50</v>
      </c>
      <c r="C32" s="26" t="s">
        <v>36</v>
      </c>
      <c r="D32" s="27" t="s">
        <v>65</v>
      </c>
      <c r="E32" s="22">
        <v>0.82599999999999996</v>
      </c>
      <c r="F32" s="22">
        <f t="shared" si="2"/>
        <v>0.84599999999999997</v>
      </c>
      <c r="G32" s="74"/>
    </row>
  </sheetData>
  <mergeCells count="4">
    <mergeCell ref="A4:A11"/>
    <mergeCell ref="A12:A19"/>
    <mergeCell ref="A20:A27"/>
    <mergeCell ref="A28:A32"/>
  </mergeCells>
  <conditionalFormatting sqref="E12:E19">
    <cfRule type="expression" dxfId="263" priority="17" stopIfTrue="1">
      <formula>_xludf.isblank</formula>
    </cfRule>
  </conditionalFormatting>
  <conditionalFormatting sqref="E4:F19">
    <cfRule type="containsBlanks" dxfId="262" priority="14">
      <formula>LEN(TRIM(E4))=0</formula>
    </cfRule>
    <cfRule type="cellIs" priority="15" operator="equal">
      <formula>" "</formula>
    </cfRule>
    <cfRule type="cellIs" dxfId="261" priority="16" operator="equal">
      <formula>" "</formula>
    </cfRule>
  </conditionalFormatting>
  <conditionalFormatting sqref="E20:F22 E23:E26">
    <cfRule type="expression" dxfId="260" priority="9" stopIfTrue="1">
      <formula>_xludf.isblank</formula>
    </cfRule>
    <cfRule type="containsBlanks" dxfId="259" priority="10">
      <formula>LEN(TRIM(E20))=0</formula>
    </cfRule>
    <cfRule type="cellIs" priority="11" operator="equal">
      <formula>" "</formula>
    </cfRule>
    <cfRule type="cellIs" dxfId="258" priority="12" operator="equal">
      <formula>" "</formula>
    </cfRule>
  </conditionalFormatting>
  <conditionalFormatting sqref="E27:F32">
    <cfRule type="expression" dxfId="257" priority="5" stopIfTrue="1">
      <formula>_xludf.isblank</formula>
    </cfRule>
    <cfRule type="containsBlanks" dxfId="256" priority="6">
      <formula>LEN(TRIM(E27))=0</formula>
    </cfRule>
    <cfRule type="cellIs" priority="7" operator="equal">
      <formula>" "</formula>
    </cfRule>
    <cfRule type="cellIs" dxfId="255" priority="8" operator="equal">
      <formula>" "</formula>
    </cfRule>
  </conditionalFormatting>
  <conditionalFormatting sqref="F4:F19">
    <cfRule type="expression" dxfId="254" priority="13" stopIfTrue="1">
      <formula>_xludf.isblank</formula>
    </cfRule>
  </conditionalFormatting>
  <conditionalFormatting sqref="G4:G32">
    <cfRule type="containsBlanks" dxfId="253" priority="2">
      <formula>LEN(TRIM(G4))=0</formula>
    </cfRule>
    <cfRule type="cellIs" priority="3" operator="equal">
      <formula>" "</formula>
    </cfRule>
    <cfRule type="cellIs" dxfId="252" priority="4" operator="equal">
      <formula>" "</formula>
    </cfRule>
  </conditionalFormatting>
  <conditionalFormatting sqref="G4:G32">
    <cfRule type="expression" dxfId="251" priority="1" stopIfTrue="1">
      <formula>_xludf.isblank</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05D21-64B2-4B9F-AE46-82DB6CD174C2}">
  <sheetPr>
    <tabColor theme="8" tint="0.39997558519241921"/>
  </sheetPr>
  <dimension ref="A1:G49"/>
  <sheetViews>
    <sheetView workbookViewId="0">
      <selection activeCell="G4" sqref="G4"/>
    </sheetView>
  </sheetViews>
  <sheetFormatPr defaultRowHeight="14.45"/>
  <cols>
    <col min="1" max="1" width="10.85546875" customWidth="1"/>
    <col min="2" max="2" width="17.85546875" customWidth="1"/>
    <col min="3" max="3" width="17.42578125" style="4" bestFit="1" customWidth="1"/>
    <col min="4" max="4" width="18.42578125" style="4" bestFit="1" customWidth="1"/>
  </cols>
  <sheetData>
    <row r="1" spans="1:7">
      <c r="A1" s="16" t="s">
        <v>70</v>
      </c>
    </row>
    <row r="3" spans="1:7">
      <c r="A3" s="2" t="s">
        <v>25</v>
      </c>
      <c r="B3" s="2" t="s">
        <v>71</v>
      </c>
      <c r="C3" s="5" t="s">
        <v>53</v>
      </c>
      <c r="D3" s="5" t="s">
        <v>72</v>
      </c>
      <c r="E3" s="2" t="s">
        <v>28</v>
      </c>
      <c r="F3" s="2" t="s">
        <v>73</v>
      </c>
      <c r="G3" s="2" t="s">
        <v>30</v>
      </c>
    </row>
    <row r="4" spans="1:7">
      <c r="A4" s="158" t="s">
        <v>31</v>
      </c>
      <c r="B4" s="38" t="s">
        <v>32</v>
      </c>
      <c r="C4" s="33" t="s">
        <v>57</v>
      </c>
      <c r="D4" s="35" t="s">
        <v>33</v>
      </c>
      <c r="E4" s="21">
        <v>2.5999999999999999E-2</v>
      </c>
      <c r="F4" s="28">
        <v>0.02</v>
      </c>
      <c r="G4" s="74"/>
    </row>
    <row r="5" spans="1:7">
      <c r="A5" s="158"/>
      <c r="B5" s="38" t="s">
        <v>34</v>
      </c>
      <c r="C5" s="33" t="s">
        <v>57</v>
      </c>
      <c r="D5" s="35" t="s">
        <v>33</v>
      </c>
      <c r="E5" s="21">
        <v>0.05</v>
      </c>
      <c r="F5" s="28">
        <v>4.4999999999999998E-2</v>
      </c>
      <c r="G5" s="74"/>
    </row>
    <row r="6" spans="1:7">
      <c r="A6" s="158"/>
      <c r="B6" s="39" t="s">
        <v>35</v>
      </c>
      <c r="C6" s="33" t="s">
        <v>57</v>
      </c>
      <c r="D6" s="35" t="s">
        <v>33</v>
      </c>
      <c r="E6" s="21">
        <v>2.3E-2</v>
      </c>
      <c r="F6" s="28">
        <v>0.02</v>
      </c>
      <c r="G6" s="74"/>
    </row>
    <row r="7" spans="1:7">
      <c r="A7" s="158"/>
      <c r="B7" s="38" t="s">
        <v>36</v>
      </c>
      <c r="C7" s="33" t="s">
        <v>57</v>
      </c>
      <c r="D7" s="51" t="s">
        <v>74</v>
      </c>
      <c r="E7" s="21">
        <v>6.4000000000000001E-2</v>
      </c>
      <c r="F7" s="28">
        <v>0.06</v>
      </c>
      <c r="G7" s="74"/>
    </row>
    <row r="8" spans="1:7">
      <c r="A8" s="158"/>
      <c r="B8" s="38" t="s">
        <v>36</v>
      </c>
      <c r="C8" s="33" t="s">
        <v>57</v>
      </c>
      <c r="D8" s="51" t="s">
        <v>75</v>
      </c>
      <c r="E8" s="21">
        <v>2.1999999999999999E-2</v>
      </c>
      <c r="F8" s="28">
        <v>0.02</v>
      </c>
      <c r="G8" s="74"/>
    </row>
    <row r="9" spans="1:7">
      <c r="A9" s="158"/>
      <c r="B9" s="38" t="s">
        <v>36</v>
      </c>
      <c r="C9" s="33" t="s">
        <v>57</v>
      </c>
      <c r="D9" s="51" t="s">
        <v>76</v>
      </c>
      <c r="E9" s="21">
        <v>3.4000000000000002E-2</v>
      </c>
      <c r="F9" s="28">
        <v>0.03</v>
      </c>
      <c r="G9" s="74"/>
    </row>
    <row r="10" spans="1:7">
      <c r="A10" s="158"/>
      <c r="B10" s="40" t="s">
        <v>36</v>
      </c>
      <c r="C10" s="34" t="s">
        <v>57</v>
      </c>
      <c r="D10" s="52" t="s">
        <v>77</v>
      </c>
      <c r="E10" s="22">
        <v>3.4000000000000002E-2</v>
      </c>
      <c r="F10" s="31">
        <v>0.03</v>
      </c>
      <c r="G10" s="74"/>
    </row>
    <row r="11" spans="1:7">
      <c r="A11" s="158"/>
      <c r="B11" s="38" t="s">
        <v>78</v>
      </c>
      <c r="C11" s="32" t="s">
        <v>36</v>
      </c>
      <c r="D11" s="35" t="s">
        <v>79</v>
      </c>
      <c r="E11" s="21">
        <v>5.8999999999999997E-2</v>
      </c>
      <c r="F11" s="28">
        <v>0.05</v>
      </c>
      <c r="G11" s="74"/>
    </row>
    <row r="12" spans="1:7">
      <c r="A12" s="158"/>
      <c r="B12" s="38" t="s">
        <v>34</v>
      </c>
      <c r="C12" s="33" t="s">
        <v>36</v>
      </c>
      <c r="D12" s="35" t="s">
        <v>79</v>
      </c>
      <c r="E12" s="21">
        <v>0.16400000000000001</v>
      </c>
      <c r="F12" s="28">
        <v>0.155</v>
      </c>
      <c r="G12" s="74"/>
    </row>
    <row r="13" spans="1:7">
      <c r="A13" s="158"/>
      <c r="B13" s="39" t="s">
        <v>35</v>
      </c>
      <c r="C13" s="32" t="s">
        <v>36</v>
      </c>
      <c r="D13" s="35" t="s">
        <v>79</v>
      </c>
      <c r="E13" s="30">
        <v>9.6000000000000002E-2</v>
      </c>
      <c r="F13" s="28">
        <v>0.09</v>
      </c>
      <c r="G13" s="74"/>
    </row>
    <row r="14" spans="1:7">
      <c r="A14" s="158"/>
      <c r="B14" s="38" t="s">
        <v>36</v>
      </c>
      <c r="C14" s="32" t="s">
        <v>57</v>
      </c>
      <c r="D14" s="35" t="s">
        <v>79</v>
      </c>
      <c r="E14" s="30">
        <v>9.8000000000000004E-2</v>
      </c>
      <c r="F14" s="28">
        <v>0.09</v>
      </c>
      <c r="G14" s="74"/>
    </row>
    <row r="15" spans="1:7">
      <c r="A15" s="158"/>
      <c r="B15" s="38" t="s">
        <v>36</v>
      </c>
      <c r="C15" s="32" t="s">
        <v>58</v>
      </c>
      <c r="D15" s="35" t="s">
        <v>79</v>
      </c>
      <c r="E15" s="21">
        <v>0.13300000000000001</v>
      </c>
      <c r="F15" s="28">
        <v>0.125</v>
      </c>
      <c r="G15" s="74"/>
    </row>
    <row r="16" spans="1:7">
      <c r="A16" s="158"/>
      <c r="B16" s="40" t="s">
        <v>36</v>
      </c>
      <c r="C16" s="34" t="s">
        <v>80</v>
      </c>
      <c r="D16" s="35" t="s">
        <v>79</v>
      </c>
      <c r="E16" s="22">
        <v>0.113</v>
      </c>
      <c r="F16" s="31">
        <v>0.105</v>
      </c>
      <c r="G16" s="74"/>
    </row>
    <row r="17" spans="1:7">
      <c r="A17" s="158" t="s">
        <v>41</v>
      </c>
      <c r="B17" s="41" t="s">
        <v>42</v>
      </c>
      <c r="C17" s="33" t="s">
        <v>57</v>
      </c>
      <c r="D17" s="35" t="s">
        <v>81</v>
      </c>
      <c r="E17" s="21">
        <v>0.123</v>
      </c>
      <c r="F17" s="28">
        <f t="shared" ref="F17:F29" si="0">E17-3%</f>
        <v>9.2999999999999999E-2</v>
      </c>
      <c r="G17" s="74"/>
    </row>
    <row r="18" spans="1:7">
      <c r="A18" s="158"/>
      <c r="B18" s="42" t="s">
        <v>43</v>
      </c>
      <c r="C18" s="33" t="s">
        <v>57</v>
      </c>
      <c r="D18" s="35" t="s">
        <v>81</v>
      </c>
      <c r="E18" s="21">
        <v>4.7E-2</v>
      </c>
      <c r="F18" s="28">
        <f t="shared" si="0"/>
        <v>1.7000000000000001E-2</v>
      </c>
      <c r="G18" s="74"/>
    </row>
    <row r="19" spans="1:7">
      <c r="A19" s="158"/>
      <c r="B19" s="42" t="s">
        <v>44</v>
      </c>
      <c r="C19" s="33" t="s">
        <v>57</v>
      </c>
      <c r="D19" s="35" t="s">
        <v>81</v>
      </c>
      <c r="E19" s="21">
        <v>0.20499999999999999</v>
      </c>
      <c r="F19" s="28">
        <f t="shared" si="0"/>
        <v>0.17499999999999999</v>
      </c>
      <c r="G19" s="74"/>
    </row>
    <row r="20" spans="1:7">
      <c r="A20" s="158"/>
      <c r="B20" s="42" t="s">
        <v>36</v>
      </c>
      <c r="C20" s="33" t="s">
        <v>57</v>
      </c>
      <c r="D20" s="51" t="s">
        <v>74</v>
      </c>
      <c r="E20" s="21">
        <v>0.159</v>
      </c>
      <c r="F20" s="21">
        <f t="shared" si="0"/>
        <v>0.129</v>
      </c>
      <c r="G20" s="74"/>
    </row>
    <row r="21" spans="1:7">
      <c r="A21" s="158"/>
      <c r="B21" s="42" t="s">
        <v>36</v>
      </c>
      <c r="C21" s="33" t="s">
        <v>57</v>
      </c>
      <c r="D21" s="51" t="s">
        <v>75</v>
      </c>
      <c r="E21" s="21">
        <v>0.104</v>
      </c>
      <c r="F21" s="21">
        <f t="shared" si="0"/>
        <v>7.3999999999999996E-2</v>
      </c>
      <c r="G21" s="74"/>
    </row>
    <row r="22" spans="1:7">
      <c r="A22" s="158"/>
      <c r="B22" s="42" t="s">
        <v>36</v>
      </c>
      <c r="C22" s="33" t="s">
        <v>57</v>
      </c>
      <c r="D22" s="51" t="s">
        <v>76</v>
      </c>
      <c r="E22" s="21">
        <v>8.6999999999999994E-2</v>
      </c>
      <c r="F22" s="21">
        <f t="shared" si="0"/>
        <v>5.6999999999999995E-2</v>
      </c>
      <c r="G22" s="74"/>
    </row>
    <row r="23" spans="1:7" ht="15.95">
      <c r="A23" s="158"/>
      <c r="B23" s="43" t="s">
        <v>36</v>
      </c>
      <c r="C23" s="34" t="s">
        <v>57</v>
      </c>
      <c r="D23" s="52" t="s">
        <v>77</v>
      </c>
      <c r="E23" s="22">
        <v>0.106</v>
      </c>
      <c r="F23" s="22">
        <f t="shared" si="0"/>
        <v>7.5999999999999998E-2</v>
      </c>
      <c r="G23" s="74"/>
    </row>
    <row r="24" spans="1:7">
      <c r="A24" s="158"/>
      <c r="B24" s="42" t="s">
        <v>42</v>
      </c>
      <c r="C24" s="32" t="s">
        <v>36</v>
      </c>
      <c r="D24" s="35" t="s">
        <v>79</v>
      </c>
      <c r="E24" s="21">
        <v>0.23200000000000001</v>
      </c>
      <c r="F24" s="21">
        <f t="shared" si="0"/>
        <v>0.20200000000000001</v>
      </c>
      <c r="G24" s="74"/>
    </row>
    <row r="25" spans="1:7">
      <c r="A25" s="158"/>
      <c r="B25" s="42" t="s">
        <v>43</v>
      </c>
      <c r="C25" s="33" t="s">
        <v>36</v>
      </c>
      <c r="D25" s="35" t="s">
        <v>79</v>
      </c>
      <c r="E25" s="21">
        <v>9.0999999999999998E-2</v>
      </c>
      <c r="F25" s="21">
        <f t="shared" si="0"/>
        <v>6.0999999999999999E-2</v>
      </c>
      <c r="G25" s="74"/>
    </row>
    <row r="26" spans="1:7">
      <c r="A26" s="158"/>
      <c r="B26" s="42" t="s">
        <v>44</v>
      </c>
      <c r="C26" s="32" t="s">
        <v>36</v>
      </c>
      <c r="D26" s="35" t="s">
        <v>79</v>
      </c>
      <c r="E26" s="21">
        <v>0.313</v>
      </c>
      <c r="F26" s="21">
        <f t="shared" si="0"/>
        <v>0.28300000000000003</v>
      </c>
      <c r="G26" s="74"/>
    </row>
    <row r="27" spans="1:7">
      <c r="A27" s="158"/>
      <c r="B27" s="42" t="s">
        <v>36</v>
      </c>
      <c r="C27" s="32" t="s">
        <v>57</v>
      </c>
      <c r="D27" s="35" t="s">
        <v>79</v>
      </c>
      <c r="E27" s="21">
        <v>0.23200000000000001</v>
      </c>
      <c r="F27" s="21">
        <f t="shared" si="0"/>
        <v>0.20200000000000001</v>
      </c>
      <c r="G27" s="74"/>
    </row>
    <row r="28" spans="1:7">
      <c r="A28" s="158"/>
      <c r="B28" s="42" t="s">
        <v>36</v>
      </c>
      <c r="C28" s="32" t="s">
        <v>58</v>
      </c>
      <c r="D28" s="35" t="s">
        <v>79</v>
      </c>
      <c r="E28" s="21">
        <v>0.13900000000000001</v>
      </c>
      <c r="F28" s="21">
        <f t="shared" si="0"/>
        <v>0.10900000000000001</v>
      </c>
      <c r="G28" s="74"/>
    </row>
    <row r="29" spans="1:7">
      <c r="A29" s="158"/>
      <c r="B29" s="44" t="s">
        <v>36</v>
      </c>
      <c r="C29" s="34" t="s">
        <v>80</v>
      </c>
      <c r="D29" s="35" t="s">
        <v>79</v>
      </c>
      <c r="E29" s="22">
        <v>0.188</v>
      </c>
      <c r="F29" s="22">
        <f t="shared" si="0"/>
        <v>0.158</v>
      </c>
      <c r="G29" s="74"/>
    </row>
    <row r="30" spans="1:7">
      <c r="A30" s="158" t="s">
        <v>45</v>
      </c>
      <c r="B30" s="45" t="s">
        <v>46</v>
      </c>
      <c r="C30" s="33" t="s">
        <v>57</v>
      </c>
      <c r="D30" s="35" t="s">
        <v>81</v>
      </c>
      <c r="E30" s="28">
        <v>3.5000000000000003E-2</v>
      </c>
      <c r="F30" s="28">
        <v>0.02</v>
      </c>
      <c r="G30" s="74"/>
    </row>
    <row r="31" spans="1:7">
      <c r="A31" s="158"/>
      <c r="B31" s="46" t="s">
        <v>47</v>
      </c>
      <c r="C31" s="33" t="s">
        <v>57</v>
      </c>
      <c r="D31" s="35" t="s">
        <v>81</v>
      </c>
      <c r="E31" s="28">
        <v>0.127</v>
      </c>
      <c r="F31" s="28">
        <v>0.1</v>
      </c>
      <c r="G31" s="74"/>
    </row>
    <row r="32" spans="1:7">
      <c r="A32" s="158"/>
      <c r="B32" s="46" t="s">
        <v>48</v>
      </c>
      <c r="C32" s="33" t="s">
        <v>57</v>
      </c>
      <c r="D32" s="35" t="s">
        <v>81</v>
      </c>
      <c r="E32" s="28">
        <v>0.02</v>
      </c>
      <c r="F32" s="28">
        <v>0.01</v>
      </c>
      <c r="G32" s="74"/>
    </row>
    <row r="33" spans="1:7">
      <c r="A33" s="158"/>
      <c r="B33" s="47" t="s">
        <v>36</v>
      </c>
      <c r="C33" s="33" t="s">
        <v>57</v>
      </c>
      <c r="D33" s="51" t="s">
        <v>74</v>
      </c>
      <c r="E33" s="28">
        <v>4.2000000000000003E-2</v>
      </c>
      <c r="F33" s="28">
        <v>0.03</v>
      </c>
      <c r="G33" s="74"/>
    </row>
    <row r="34" spans="1:7">
      <c r="A34" s="158"/>
      <c r="B34" s="47" t="s">
        <v>36</v>
      </c>
      <c r="C34" s="33" t="s">
        <v>57</v>
      </c>
      <c r="D34" s="51" t="s">
        <v>75</v>
      </c>
      <c r="E34" s="28">
        <v>5.8999999999999997E-2</v>
      </c>
      <c r="F34" s="28">
        <v>0.03</v>
      </c>
      <c r="G34" s="74"/>
    </row>
    <row r="35" spans="1:7">
      <c r="A35" s="158"/>
      <c r="B35" s="47" t="s">
        <v>36</v>
      </c>
      <c r="C35" s="33" t="s">
        <v>57</v>
      </c>
      <c r="D35" s="51" t="s">
        <v>76</v>
      </c>
      <c r="E35" s="28">
        <v>5.7000000000000002E-2</v>
      </c>
      <c r="F35" s="28">
        <v>0.03</v>
      </c>
      <c r="G35" s="74"/>
    </row>
    <row r="36" spans="1:7">
      <c r="A36" s="158"/>
      <c r="B36" s="48" t="s">
        <v>36</v>
      </c>
      <c r="C36" s="34" t="s">
        <v>57</v>
      </c>
      <c r="D36" s="52" t="s">
        <v>77</v>
      </c>
      <c r="E36" s="31">
        <v>5.6000000000000001E-2</v>
      </c>
      <c r="F36" s="31">
        <v>0.04</v>
      </c>
      <c r="G36" s="74"/>
    </row>
    <row r="37" spans="1:7">
      <c r="A37" s="158"/>
      <c r="B37" s="47" t="s">
        <v>46</v>
      </c>
      <c r="C37" s="32" t="s">
        <v>36</v>
      </c>
      <c r="D37" s="35" t="s">
        <v>79</v>
      </c>
      <c r="E37" s="28">
        <v>0.13500000000000001</v>
      </c>
      <c r="F37" s="28">
        <v>0.11</v>
      </c>
      <c r="G37" s="74"/>
    </row>
    <row r="38" spans="1:7">
      <c r="A38" s="158"/>
      <c r="B38" s="39" t="s">
        <v>47</v>
      </c>
      <c r="C38" s="33" t="s">
        <v>36</v>
      </c>
      <c r="D38" s="35" t="s">
        <v>79</v>
      </c>
      <c r="E38" s="28">
        <v>0.23300000000000001</v>
      </c>
      <c r="F38" s="28">
        <v>0.1</v>
      </c>
      <c r="G38" s="74"/>
    </row>
    <row r="39" spans="1:7">
      <c r="A39" s="158"/>
      <c r="B39" s="39" t="s">
        <v>48</v>
      </c>
      <c r="C39" s="32" t="s">
        <v>36</v>
      </c>
      <c r="D39" s="35" t="s">
        <v>79</v>
      </c>
      <c r="E39" s="28">
        <v>0.312</v>
      </c>
      <c r="F39" s="28">
        <v>0.21</v>
      </c>
      <c r="G39" s="74"/>
    </row>
    <row r="40" spans="1:7">
      <c r="A40" s="158"/>
      <c r="B40" s="39" t="s">
        <v>36</v>
      </c>
      <c r="C40" s="32" t="s">
        <v>57</v>
      </c>
      <c r="D40" s="35" t="s">
        <v>79</v>
      </c>
      <c r="E40" s="28">
        <v>0.19</v>
      </c>
      <c r="F40" s="28">
        <v>0.1</v>
      </c>
      <c r="G40" s="74"/>
    </row>
    <row r="41" spans="1:7">
      <c r="A41" s="158"/>
      <c r="B41" s="49" t="s">
        <v>36</v>
      </c>
      <c r="C41" s="32" t="s">
        <v>58</v>
      </c>
      <c r="D41" s="35" t="s">
        <v>79</v>
      </c>
      <c r="E41" s="28">
        <v>0.26400000000000001</v>
      </c>
      <c r="F41" s="28">
        <v>0.15</v>
      </c>
      <c r="G41" s="74"/>
    </row>
    <row r="42" spans="1:7">
      <c r="A42" s="158"/>
      <c r="B42" s="48" t="s">
        <v>82</v>
      </c>
      <c r="C42" s="34" t="s">
        <v>80</v>
      </c>
      <c r="D42" s="35" t="s">
        <v>79</v>
      </c>
      <c r="E42" s="31">
        <v>0.221</v>
      </c>
      <c r="F42" s="31">
        <v>0.1</v>
      </c>
      <c r="G42" s="74"/>
    </row>
    <row r="43" spans="1:7">
      <c r="A43" s="158" t="s">
        <v>49</v>
      </c>
      <c r="B43" s="38" t="s">
        <v>50</v>
      </c>
      <c r="C43" s="36" t="s">
        <v>57</v>
      </c>
      <c r="D43" s="51" t="s">
        <v>74</v>
      </c>
      <c r="E43" s="21">
        <v>1.0999999999999999E-2</v>
      </c>
      <c r="F43" s="28">
        <f>E43-1%</f>
        <v>9.9999999999999915E-4</v>
      </c>
      <c r="G43" s="74"/>
    </row>
    <row r="44" spans="1:7">
      <c r="A44" s="158"/>
      <c r="B44" s="38" t="s">
        <v>50</v>
      </c>
      <c r="C44" s="36" t="s">
        <v>57</v>
      </c>
      <c r="D44" s="51" t="s">
        <v>83</v>
      </c>
      <c r="E44" s="21">
        <v>1.4999999999999999E-2</v>
      </c>
      <c r="F44" s="28">
        <f t="shared" ref="F44:F46" si="1">E44-1%</f>
        <v>4.9999999999999992E-3</v>
      </c>
      <c r="G44" s="74"/>
    </row>
    <row r="45" spans="1:7">
      <c r="A45" s="158"/>
      <c r="B45" s="38" t="s">
        <v>50</v>
      </c>
      <c r="C45" s="36" t="s">
        <v>57</v>
      </c>
      <c r="D45" s="51" t="s">
        <v>76</v>
      </c>
      <c r="E45" s="21">
        <v>3.5999999999999997E-2</v>
      </c>
      <c r="F45" s="28">
        <f t="shared" si="1"/>
        <v>2.5999999999999995E-2</v>
      </c>
      <c r="G45" s="74"/>
    </row>
    <row r="46" spans="1:7">
      <c r="A46" s="158"/>
      <c r="B46" s="40" t="s">
        <v>50</v>
      </c>
      <c r="C46" s="50" t="s">
        <v>57</v>
      </c>
      <c r="D46" s="53" t="s">
        <v>84</v>
      </c>
      <c r="E46" s="22">
        <v>2.3E-2</v>
      </c>
      <c r="F46" s="31">
        <f t="shared" si="1"/>
        <v>1.2999999999999999E-2</v>
      </c>
      <c r="G46" s="74"/>
    </row>
    <row r="47" spans="1:7">
      <c r="A47" s="158"/>
      <c r="B47" s="38" t="s">
        <v>50</v>
      </c>
      <c r="C47" s="36" t="s">
        <v>85</v>
      </c>
      <c r="D47" s="51" t="s">
        <v>86</v>
      </c>
      <c r="E47" s="21">
        <v>5.7000000000000002E-2</v>
      </c>
      <c r="F47" s="28">
        <f>E47-5%</f>
        <v>6.9999999999999993E-3</v>
      </c>
      <c r="G47" s="74"/>
    </row>
    <row r="48" spans="1:7">
      <c r="A48" s="158"/>
      <c r="B48" s="38" t="s">
        <v>50</v>
      </c>
      <c r="C48" s="36" t="s">
        <v>87</v>
      </c>
      <c r="D48" s="35" t="s">
        <v>86</v>
      </c>
      <c r="E48" s="21">
        <v>0.107</v>
      </c>
      <c r="F48" s="28">
        <f t="shared" ref="F48:F49" si="2">E48-5%</f>
        <v>5.6999999999999995E-2</v>
      </c>
      <c r="G48" s="74"/>
    </row>
    <row r="49" spans="1:7" ht="29.1">
      <c r="A49" s="158"/>
      <c r="B49" s="40" t="s">
        <v>36</v>
      </c>
      <c r="C49" s="50" t="s">
        <v>88</v>
      </c>
      <c r="D49" s="35" t="s">
        <v>79</v>
      </c>
      <c r="E49" s="37">
        <v>0.08</v>
      </c>
      <c r="F49" s="31">
        <f t="shared" si="2"/>
        <v>0.03</v>
      </c>
      <c r="G49" s="74"/>
    </row>
  </sheetData>
  <mergeCells count="4">
    <mergeCell ref="A4:A16"/>
    <mergeCell ref="A17:A29"/>
    <mergeCell ref="A30:A42"/>
    <mergeCell ref="A43:A49"/>
  </mergeCells>
  <conditionalFormatting sqref="E4:E16">
    <cfRule type="containsBlanks" dxfId="250" priority="26">
      <formula>LEN(TRIM(E4))=0</formula>
    </cfRule>
    <cfRule type="cellIs" priority="27" operator="equal">
      <formula>" "</formula>
    </cfRule>
    <cfRule type="cellIs" dxfId="249" priority="28" operator="equal">
      <formula>" "</formula>
    </cfRule>
  </conditionalFormatting>
  <conditionalFormatting sqref="E17:E29">
    <cfRule type="expression" dxfId="248" priority="25" stopIfTrue="1">
      <formula>_xludf.isblank</formula>
    </cfRule>
  </conditionalFormatting>
  <conditionalFormatting sqref="E17:F29">
    <cfRule type="containsBlanks" dxfId="247" priority="22">
      <formula>LEN(TRIM(E17))=0</formula>
    </cfRule>
    <cfRule type="cellIs" priority="23" operator="equal">
      <formula>" "</formula>
    </cfRule>
    <cfRule type="cellIs" dxfId="246" priority="24" operator="equal">
      <formula>" "</formula>
    </cfRule>
  </conditionalFormatting>
  <conditionalFormatting sqref="E30:F49">
    <cfRule type="expression" dxfId="245" priority="9" stopIfTrue="1">
      <formula>_xludf.isblank</formula>
    </cfRule>
    <cfRule type="containsBlanks" dxfId="244" priority="10">
      <formula>LEN(TRIM(E30))=0</formula>
    </cfRule>
    <cfRule type="cellIs" priority="11" operator="equal">
      <formula>" "</formula>
    </cfRule>
    <cfRule type="cellIs" dxfId="243" priority="12" operator="equal">
      <formula>" "</formula>
    </cfRule>
  </conditionalFormatting>
  <conditionalFormatting sqref="F17:F29">
    <cfRule type="expression" dxfId="242" priority="21" stopIfTrue="1">
      <formula>_xludf.isblank</formula>
    </cfRule>
  </conditionalFormatting>
  <conditionalFormatting sqref="G4:G49">
    <cfRule type="containsBlanks" dxfId="241" priority="2">
      <formula>LEN(TRIM(G4))=0</formula>
    </cfRule>
    <cfRule type="cellIs" priority="3" operator="equal">
      <formula>" "</formula>
    </cfRule>
    <cfRule type="cellIs" dxfId="240" priority="4" operator="equal">
      <formula>" "</formula>
    </cfRule>
  </conditionalFormatting>
  <conditionalFormatting sqref="G4:G49">
    <cfRule type="expression" dxfId="239" priority="1" stopIfTrue="1">
      <formula>_xludf.isblank</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B2453-9530-4B1C-9B95-523AB81C6672}">
  <sheetPr>
    <tabColor theme="8" tint="0.39997558519241921"/>
  </sheetPr>
  <dimension ref="A1:G49"/>
  <sheetViews>
    <sheetView workbookViewId="0">
      <selection activeCell="G4" sqref="G4"/>
    </sheetView>
  </sheetViews>
  <sheetFormatPr defaultColWidth="8.7109375" defaultRowHeight="14.45"/>
  <cols>
    <col min="1" max="1" width="12.5703125" style="4" customWidth="1"/>
    <col min="2" max="2" width="11.42578125" customWidth="1"/>
    <col min="3" max="3" width="17.85546875" style="4" customWidth="1"/>
    <col min="4" max="4" width="21.28515625" style="4" customWidth="1"/>
  </cols>
  <sheetData>
    <row r="1" spans="1:7">
      <c r="A1" s="60" t="s">
        <v>89</v>
      </c>
    </row>
    <row r="3" spans="1:7">
      <c r="A3" s="5" t="s">
        <v>25</v>
      </c>
      <c r="B3" s="2" t="s">
        <v>71</v>
      </c>
      <c r="C3" s="5" t="s">
        <v>53</v>
      </c>
      <c r="D3" s="5" t="s">
        <v>72</v>
      </c>
      <c r="E3" s="2" t="s">
        <v>28</v>
      </c>
      <c r="F3" s="2" t="s">
        <v>73</v>
      </c>
      <c r="G3" s="2" t="s">
        <v>30</v>
      </c>
    </row>
    <row r="4" spans="1:7" s="140" customFormat="1">
      <c r="A4" s="159" t="s">
        <v>31</v>
      </c>
      <c r="B4" s="38" t="s">
        <v>32</v>
      </c>
      <c r="C4" s="33" t="s">
        <v>57</v>
      </c>
      <c r="D4" s="66" t="s">
        <v>33</v>
      </c>
      <c r="E4" s="28">
        <v>0.01</v>
      </c>
      <c r="F4" s="28">
        <f t="shared" ref="F4:F9" si="0">E4-0.7%</f>
        <v>3.0000000000000009E-3</v>
      </c>
      <c r="G4" s="74"/>
    </row>
    <row r="5" spans="1:7" s="140" customFormat="1">
      <c r="A5" s="159"/>
      <c r="B5" s="38" t="s">
        <v>34</v>
      </c>
      <c r="C5" s="33" t="s">
        <v>57</v>
      </c>
      <c r="D5" s="66" t="s">
        <v>33</v>
      </c>
      <c r="E5" s="28">
        <v>2E-3</v>
      </c>
      <c r="F5" s="28">
        <v>0</v>
      </c>
      <c r="G5" s="74"/>
    </row>
    <row r="6" spans="1:7" s="140" customFormat="1">
      <c r="A6" s="159"/>
      <c r="B6" s="39" t="s">
        <v>35</v>
      </c>
      <c r="C6" s="33" t="s">
        <v>57</v>
      </c>
      <c r="D6" s="66" t="s">
        <v>33</v>
      </c>
      <c r="E6" s="28">
        <v>8.3000000000000004E-2</v>
      </c>
      <c r="F6" s="28">
        <f t="shared" si="0"/>
        <v>7.6000000000000012E-2</v>
      </c>
      <c r="G6" s="74"/>
    </row>
    <row r="7" spans="1:7" s="140" customFormat="1">
      <c r="A7" s="159"/>
      <c r="B7" s="38" t="s">
        <v>36</v>
      </c>
      <c r="C7" s="33" t="s">
        <v>57</v>
      </c>
      <c r="D7" s="66" t="s">
        <v>74</v>
      </c>
      <c r="E7" s="28">
        <v>1.2999999999999999E-2</v>
      </c>
      <c r="F7" s="28">
        <f t="shared" si="0"/>
        <v>6.0000000000000001E-3</v>
      </c>
      <c r="G7" s="74"/>
    </row>
    <row r="8" spans="1:7" s="140" customFormat="1">
      <c r="A8" s="159"/>
      <c r="B8" s="38" t="s">
        <v>36</v>
      </c>
      <c r="C8" s="33" t="s">
        <v>57</v>
      </c>
      <c r="D8" s="66" t="s">
        <v>75</v>
      </c>
      <c r="E8" s="28">
        <v>1.4E-2</v>
      </c>
      <c r="F8" s="28">
        <f t="shared" si="0"/>
        <v>7.000000000000001E-3</v>
      </c>
      <c r="G8" s="74"/>
    </row>
    <row r="9" spans="1:7" s="140" customFormat="1">
      <c r="A9" s="159"/>
      <c r="B9" s="38" t="s">
        <v>36</v>
      </c>
      <c r="C9" s="33" t="s">
        <v>57</v>
      </c>
      <c r="D9" s="66" t="s">
        <v>76</v>
      </c>
      <c r="E9" s="28">
        <v>6.9000000000000006E-2</v>
      </c>
      <c r="F9" s="28">
        <f t="shared" si="0"/>
        <v>6.2000000000000006E-2</v>
      </c>
      <c r="G9" s="74"/>
    </row>
    <row r="10" spans="1:7" s="140" customFormat="1">
      <c r="A10" s="159"/>
      <c r="B10" s="40" t="s">
        <v>36</v>
      </c>
      <c r="C10" s="34" t="s">
        <v>57</v>
      </c>
      <c r="D10" s="69" t="s">
        <v>77</v>
      </c>
      <c r="E10" s="31">
        <v>3.6999999999999998E-2</v>
      </c>
      <c r="F10" s="31">
        <v>0.03</v>
      </c>
      <c r="G10" s="74"/>
    </row>
    <row r="11" spans="1:7" s="140" customFormat="1">
      <c r="A11" s="159"/>
      <c r="B11" s="38" t="s">
        <v>78</v>
      </c>
      <c r="C11" s="32" t="s">
        <v>36</v>
      </c>
      <c r="D11" s="66" t="s">
        <v>79</v>
      </c>
      <c r="E11" s="28">
        <v>4.5999999999999999E-2</v>
      </c>
      <c r="F11" s="28">
        <v>0.04</v>
      </c>
      <c r="G11" s="74"/>
    </row>
    <row r="12" spans="1:7" s="140" customFormat="1">
      <c r="A12" s="159"/>
      <c r="B12" s="38" t="s">
        <v>34</v>
      </c>
      <c r="C12" s="33" t="s">
        <v>36</v>
      </c>
      <c r="D12" s="66" t="s">
        <v>79</v>
      </c>
      <c r="E12" s="28">
        <v>1.0999999999999999E-2</v>
      </c>
      <c r="F12" s="28">
        <v>0.01</v>
      </c>
      <c r="G12" s="74"/>
    </row>
    <row r="13" spans="1:7" s="140" customFormat="1">
      <c r="A13" s="159"/>
      <c r="B13" s="39" t="s">
        <v>35</v>
      </c>
      <c r="C13" s="32" t="s">
        <v>36</v>
      </c>
      <c r="D13" s="66" t="s">
        <v>79</v>
      </c>
      <c r="E13" s="28">
        <v>0.16</v>
      </c>
      <c r="F13" s="28">
        <v>0.15</v>
      </c>
      <c r="G13" s="74"/>
    </row>
    <row r="14" spans="1:7" s="140" customFormat="1">
      <c r="A14" s="159"/>
      <c r="B14" s="38" t="s">
        <v>36</v>
      </c>
      <c r="C14" s="32" t="s">
        <v>57</v>
      </c>
      <c r="D14" s="66" t="s">
        <v>79</v>
      </c>
      <c r="E14" s="28">
        <v>7.0000000000000001E-3</v>
      </c>
      <c r="F14" s="28">
        <v>6.0000000000000001E-3</v>
      </c>
      <c r="G14" s="74"/>
    </row>
    <row r="15" spans="1:7" s="140" customFormat="1">
      <c r="A15" s="159"/>
      <c r="B15" s="38" t="s">
        <v>36</v>
      </c>
      <c r="C15" s="32" t="s">
        <v>58</v>
      </c>
      <c r="D15" s="66" t="s">
        <v>79</v>
      </c>
      <c r="E15" s="28">
        <v>4.8000000000000001E-2</v>
      </c>
      <c r="F15" s="28">
        <v>0.04</v>
      </c>
      <c r="G15" s="74"/>
    </row>
    <row r="16" spans="1:7" s="140" customFormat="1">
      <c r="A16" s="159"/>
      <c r="B16" s="40" t="s">
        <v>36</v>
      </c>
      <c r="C16" s="34" t="s">
        <v>80</v>
      </c>
      <c r="D16" s="66" t="s">
        <v>79</v>
      </c>
      <c r="E16" s="31">
        <v>2.5000000000000001E-2</v>
      </c>
      <c r="F16" s="31">
        <v>0.02</v>
      </c>
      <c r="G16" s="74"/>
    </row>
    <row r="17" spans="1:7" s="140" customFormat="1">
      <c r="A17" s="159" t="s">
        <v>41</v>
      </c>
      <c r="B17" s="41" t="s">
        <v>42</v>
      </c>
      <c r="C17" s="33" t="s">
        <v>57</v>
      </c>
      <c r="D17" s="66" t="s">
        <v>81</v>
      </c>
      <c r="E17" s="28">
        <v>3.0000000000000001E-3</v>
      </c>
      <c r="F17" s="28">
        <v>2E-3</v>
      </c>
      <c r="G17" s="74"/>
    </row>
    <row r="18" spans="1:7" s="140" customFormat="1">
      <c r="A18" s="159"/>
      <c r="B18" s="42" t="s">
        <v>43</v>
      </c>
      <c r="C18" s="33" t="s">
        <v>57</v>
      </c>
      <c r="D18" s="66" t="s">
        <v>81</v>
      </c>
      <c r="E18" s="28">
        <v>0</v>
      </c>
      <c r="F18" s="28">
        <v>0</v>
      </c>
      <c r="G18" s="74"/>
    </row>
    <row r="19" spans="1:7" s="140" customFormat="1">
      <c r="A19" s="159"/>
      <c r="B19" s="42" t="s">
        <v>44</v>
      </c>
      <c r="C19" s="33" t="s">
        <v>57</v>
      </c>
      <c r="D19" s="66" t="s">
        <v>81</v>
      </c>
      <c r="E19" s="28">
        <v>5.0000000000000001E-3</v>
      </c>
      <c r="F19" s="28">
        <v>3.0000000000000001E-3</v>
      </c>
      <c r="G19" s="74"/>
    </row>
    <row r="20" spans="1:7" s="140" customFormat="1">
      <c r="A20" s="159"/>
      <c r="B20" s="42" t="s">
        <v>36</v>
      </c>
      <c r="C20" s="33" t="s">
        <v>57</v>
      </c>
      <c r="D20" s="66" t="s">
        <v>74</v>
      </c>
      <c r="E20" s="28">
        <v>8.0000000000000002E-3</v>
      </c>
      <c r="F20" s="28">
        <v>5.0000000000000001E-3</v>
      </c>
      <c r="G20" s="74"/>
    </row>
    <row r="21" spans="1:7" s="140" customFormat="1">
      <c r="A21" s="159"/>
      <c r="B21" s="42" t="s">
        <v>36</v>
      </c>
      <c r="C21" s="33" t="s">
        <v>57</v>
      </c>
      <c r="D21" s="66" t="s">
        <v>75</v>
      </c>
      <c r="E21" s="28">
        <v>0</v>
      </c>
      <c r="F21" s="28">
        <v>0</v>
      </c>
      <c r="G21" s="74"/>
    </row>
    <row r="22" spans="1:7" s="140" customFormat="1">
      <c r="A22" s="159"/>
      <c r="B22" s="42" t="s">
        <v>36</v>
      </c>
      <c r="C22" s="33" t="s">
        <v>57</v>
      </c>
      <c r="D22" s="66" t="s">
        <v>76</v>
      </c>
      <c r="E22" s="28">
        <v>3.0000000000000001E-3</v>
      </c>
      <c r="F22" s="28">
        <v>2E-3</v>
      </c>
      <c r="G22" s="74"/>
    </row>
    <row r="23" spans="1:7" s="140" customFormat="1" ht="15.95">
      <c r="A23" s="159"/>
      <c r="B23" s="43" t="s">
        <v>36</v>
      </c>
      <c r="C23" s="34" t="s">
        <v>57</v>
      </c>
      <c r="D23" s="69" t="s">
        <v>77</v>
      </c>
      <c r="E23" s="31">
        <v>2E-3</v>
      </c>
      <c r="F23" s="31">
        <v>1E-3</v>
      </c>
      <c r="G23" s="74"/>
    </row>
    <row r="24" spans="1:7" s="140" customFormat="1">
      <c r="A24" s="159"/>
      <c r="B24" s="42" t="s">
        <v>42</v>
      </c>
      <c r="C24" s="32" t="s">
        <v>36</v>
      </c>
      <c r="D24" s="66" t="s">
        <v>79</v>
      </c>
      <c r="E24" s="28">
        <v>1.7999999999999999E-2</v>
      </c>
      <c r="F24" s="28">
        <v>0</v>
      </c>
      <c r="G24" s="74"/>
    </row>
    <row r="25" spans="1:7" s="140" customFormat="1">
      <c r="A25" s="159"/>
      <c r="B25" s="42" t="s">
        <v>43</v>
      </c>
      <c r="C25" s="33" t="s">
        <v>36</v>
      </c>
      <c r="D25" s="66" t="s">
        <v>79</v>
      </c>
      <c r="E25" s="28">
        <v>0</v>
      </c>
      <c r="F25" s="28">
        <v>0</v>
      </c>
      <c r="G25" s="74"/>
    </row>
    <row r="26" spans="1:7" s="140" customFormat="1">
      <c r="A26" s="159"/>
      <c r="B26" s="42" t="s">
        <v>44</v>
      </c>
      <c r="C26" s="32" t="s">
        <v>36</v>
      </c>
      <c r="D26" s="66" t="s">
        <v>79</v>
      </c>
      <c r="E26" s="28">
        <v>0</v>
      </c>
      <c r="F26" s="28">
        <v>0</v>
      </c>
      <c r="G26" s="74"/>
    </row>
    <row r="27" spans="1:7" s="140" customFormat="1">
      <c r="A27" s="159"/>
      <c r="B27" s="42" t="s">
        <v>36</v>
      </c>
      <c r="C27" s="32" t="s">
        <v>57</v>
      </c>
      <c r="D27" s="66" t="s">
        <v>79</v>
      </c>
      <c r="E27" s="28">
        <v>0</v>
      </c>
      <c r="F27" s="28">
        <v>0</v>
      </c>
      <c r="G27" s="74"/>
    </row>
    <row r="28" spans="1:7" s="140" customFormat="1">
      <c r="A28" s="159"/>
      <c r="B28" s="42" t="s">
        <v>36</v>
      </c>
      <c r="C28" s="32" t="s">
        <v>58</v>
      </c>
      <c r="D28" s="66" t="s">
        <v>79</v>
      </c>
      <c r="E28" s="28">
        <v>1.4E-2</v>
      </c>
      <c r="F28" s="28">
        <v>0</v>
      </c>
      <c r="G28" s="74"/>
    </row>
    <row r="29" spans="1:7" s="140" customFormat="1">
      <c r="A29" s="159"/>
      <c r="B29" s="44" t="s">
        <v>36</v>
      </c>
      <c r="C29" s="34" t="s">
        <v>80</v>
      </c>
      <c r="D29" s="66" t="s">
        <v>79</v>
      </c>
      <c r="E29" s="31">
        <v>6.0000000000000001E-3</v>
      </c>
      <c r="F29" s="31">
        <v>0</v>
      </c>
      <c r="G29" s="74"/>
    </row>
    <row r="30" spans="1:7" s="140" customFormat="1">
      <c r="A30" s="159" t="s">
        <v>45</v>
      </c>
      <c r="B30" s="38" t="s">
        <v>46</v>
      </c>
      <c r="C30" s="33" t="s">
        <v>57</v>
      </c>
      <c r="D30" s="66" t="s">
        <v>81</v>
      </c>
      <c r="E30" s="28">
        <v>5.0000000000000001E-3</v>
      </c>
      <c r="F30" s="28">
        <v>0</v>
      </c>
      <c r="G30" s="74"/>
    </row>
    <row r="31" spans="1:7" s="140" customFormat="1">
      <c r="A31" s="159"/>
      <c r="B31" s="39" t="s">
        <v>47</v>
      </c>
      <c r="C31" s="33" t="s">
        <v>57</v>
      </c>
      <c r="D31" s="66" t="s">
        <v>81</v>
      </c>
      <c r="E31" s="28">
        <v>5.0000000000000001E-3</v>
      </c>
      <c r="F31" s="28">
        <v>0</v>
      </c>
      <c r="G31" s="74"/>
    </row>
    <row r="32" spans="1:7" s="140" customFormat="1">
      <c r="A32" s="159"/>
      <c r="B32" s="39" t="s">
        <v>48</v>
      </c>
      <c r="C32" s="33" t="s">
        <v>57</v>
      </c>
      <c r="D32" s="66" t="s">
        <v>81</v>
      </c>
      <c r="E32" s="28">
        <v>2.5000000000000001E-2</v>
      </c>
      <c r="F32" s="28">
        <v>1.4999999999999999E-2</v>
      </c>
      <c r="G32" s="74"/>
    </row>
    <row r="33" spans="1:7" s="140" customFormat="1">
      <c r="A33" s="159"/>
      <c r="B33" s="47" t="s">
        <v>36</v>
      </c>
      <c r="C33" s="33" t="s">
        <v>57</v>
      </c>
      <c r="D33" s="66" t="s">
        <v>74</v>
      </c>
      <c r="E33" s="28">
        <v>8.9999999999999993E-3</v>
      </c>
      <c r="F33" s="28">
        <v>5.0000000000000001E-3</v>
      </c>
      <c r="G33" s="74"/>
    </row>
    <row r="34" spans="1:7" s="140" customFormat="1">
      <c r="A34" s="159"/>
      <c r="B34" s="47" t="s">
        <v>36</v>
      </c>
      <c r="C34" s="33" t="s">
        <v>57</v>
      </c>
      <c r="D34" s="66" t="s">
        <v>75</v>
      </c>
      <c r="E34" s="28">
        <v>7.0000000000000001E-3</v>
      </c>
      <c r="F34" s="28">
        <v>5.0000000000000001E-3</v>
      </c>
      <c r="G34" s="74"/>
    </row>
    <row r="35" spans="1:7" s="140" customFormat="1">
      <c r="A35" s="159"/>
      <c r="B35" s="47" t="s">
        <v>36</v>
      </c>
      <c r="C35" s="33" t="s">
        <v>57</v>
      </c>
      <c r="D35" s="66" t="s">
        <v>76</v>
      </c>
      <c r="E35" s="28">
        <v>0.02</v>
      </c>
      <c r="F35" s="28">
        <v>1.4999999999999999E-2</v>
      </c>
      <c r="G35" s="74"/>
    </row>
    <row r="36" spans="1:7" s="140" customFormat="1">
      <c r="A36" s="159"/>
      <c r="B36" s="48" t="s">
        <v>36</v>
      </c>
      <c r="C36" s="34" t="s">
        <v>57</v>
      </c>
      <c r="D36" s="69" t="s">
        <v>77</v>
      </c>
      <c r="E36" s="31">
        <v>1.2E-2</v>
      </c>
      <c r="F36" s="31">
        <v>8.0000000000000002E-3</v>
      </c>
      <c r="G36" s="74"/>
    </row>
    <row r="37" spans="1:7" s="140" customFormat="1">
      <c r="A37" s="159"/>
      <c r="B37" s="47" t="s">
        <v>46</v>
      </c>
      <c r="C37" s="32" t="s">
        <v>36</v>
      </c>
      <c r="D37" s="66" t="s">
        <v>79</v>
      </c>
      <c r="E37" s="28">
        <v>8.0000000000000002E-3</v>
      </c>
      <c r="F37" s="28">
        <v>5.0000000000000001E-3</v>
      </c>
      <c r="G37" s="74"/>
    </row>
    <row r="38" spans="1:7" s="140" customFormat="1">
      <c r="A38" s="159"/>
      <c r="B38" s="39" t="s">
        <v>47</v>
      </c>
      <c r="C38" s="33" t="s">
        <v>36</v>
      </c>
      <c r="D38" s="66" t="s">
        <v>79</v>
      </c>
      <c r="E38" s="28">
        <v>4.1000000000000002E-2</v>
      </c>
      <c r="F38" s="28">
        <v>0.02</v>
      </c>
      <c r="G38" s="74"/>
    </row>
    <row r="39" spans="1:7" s="140" customFormat="1">
      <c r="A39" s="159"/>
      <c r="B39" s="39" t="s">
        <v>48</v>
      </c>
      <c r="C39" s="32" t="s">
        <v>36</v>
      </c>
      <c r="D39" s="66" t="s">
        <v>79</v>
      </c>
      <c r="E39" s="28">
        <v>2.8000000000000001E-2</v>
      </c>
      <c r="F39" s="28">
        <v>0.01</v>
      </c>
      <c r="G39" s="74"/>
    </row>
    <row r="40" spans="1:7" s="140" customFormat="1">
      <c r="A40" s="159"/>
      <c r="B40" s="39" t="s">
        <v>36</v>
      </c>
      <c r="C40" s="32" t="s">
        <v>57</v>
      </c>
      <c r="D40" s="66" t="s">
        <v>79</v>
      </c>
      <c r="E40" s="28">
        <v>6.0000000000000001E-3</v>
      </c>
      <c r="F40" s="28">
        <v>0</v>
      </c>
      <c r="G40" s="74"/>
    </row>
    <row r="41" spans="1:7" s="140" customFormat="1">
      <c r="A41" s="159"/>
      <c r="B41" s="49" t="s">
        <v>36</v>
      </c>
      <c r="C41" s="32" t="s">
        <v>58</v>
      </c>
      <c r="D41" s="66" t="s">
        <v>79</v>
      </c>
      <c r="E41" s="28">
        <v>4.7E-2</v>
      </c>
      <c r="F41" s="28">
        <v>0.02</v>
      </c>
      <c r="G41" s="74"/>
    </row>
    <row r="42" spans="1:7" s="140" customFormat="1">
      <c r="A42" s="159"/>
      <c r="B42" s="48" t="s">
        <v>82</v>
      </c>
      <c r="C42" s="34" t="s">
        <v>80</v>
      </c>
      <c r="D42" s="66" t="s">
        <v>79</v>
      </c>
      <c r="E42" s="31">
        <v>2.3E-2</v>
      </c>
      <c r="F42" s="31">
        <v>0.01</v>
      </c>
      <c r="G42" s="74"/>
    </row>
    <row r="43" spans="1:7" s="140" customFormat="1">
      <c r="A43" s="159" t="s">
        <v>49</v>
      </c>
      <c r="B43" s="38" t="s">
        <v>50</v>
      </c>
      <c r="C43" s="36" t="s">
        <v>57</v>
      </c>
      <c r="D43" s="66" t="s">
        <v>74</v>
      </c>
      <c r="E43" s="28">
        <v>0</v>
      </c>
      <c r="F43" s="28">
        <v>0</v>
      </c>
      <c r="G43" s="74"/>
    </row>
    <row r="44" spans="1:7" s="140" customFormat="1">
      <c r="A44" s="159"/>
      <c r="B44" s="38" t="s">
        <v>50</v>
      </c>
      <c r="C44" s="36" t="s">
        <v>57</v>
      </c>
      <c r="D44" s="66" t="s">
        <v>83</v>
      </c>
      <c r="E44" s="28">
        <v>0</v>
      </c>
      <c r="F44" s="28">
        <v>0</v>
      </c>
      <c r="G44" s="74"/>
    </row>
    <row r="45" spans="1:7" s="140" customFormat="1">
      <c r="A45" s="159"/>
      <c r="B45" s="38" t="s">
        <v>50</v>
      </c>
      <c r="C45" s="36" t="s">
        <v>57</v>
      </c>
      <c r="D45" s="66" t="s">
        <v>76</v>
      </c>
      <c r="E45" s="28">
        <v>3.0000000000000001E-3</v>
      </c>
      <c r="F45" s="28">
        <v>0</v>
      </c>
      <c r="G45" s="74"/>
    </row>
    <row r="46" spans="1:7" s="140" customFormat="1">
      <c r="A46" s="159"/>
      <c r="B46" s="40" t="s">
        <v>50</v>
      </c>
      <c r="C46" s="50" t="s">
        <v>57</v>
      </c>
      <c r="D46" s="69" t="s">
        <v>84</v>
      </c>
      <c r="E46" s="31">
        <v>1E-3</v>
      </c>
      <c r="F46" s="31">
        <v>0</v>
      </c>
      <c r="G46" s="74"/>
    </row>
    <row r="47" spans="1:7" s="140" customFormat="1">
      <c r="A47" s="159"/>
      <c r="B47" s="38" t="s">
        <v>50</v>
      </c>
      <c r="C47" s="36" t="s">
        <v>85</v>
      </c>
      <c r="D47" s="66" t="s">
        <v>86</v>
      </c>
      <c r="E47" s="28">
        <v>0</v>
      </c>
      <c r="F47" s="28">
        <v>0</v>
      </c>
      <c r="G47" s="74"/>
    </row>
    <row r="48" spans="1:7" s="140" customFormat="1">
      <c r="A48" s="159"/>
      <c r="B48" s="38" t="s">
        <v>50</v>
      </c>
      <c r="C48" s="36" t="s">
        <v>87</v>
      </c>
      <c r="D48" s="66" t="s">
        <v>86</v>
      </c>
      <c r="E48" s="28">
        <v>1.4E-2</v>
      </c>
      <c r="F48" s="28">
        <v>0</v>
      </c>
      <c r="G48" s="74"/>
    </row>
    <row r="49" spans="1:7" s="140" customFormat="1">
      <c r="A49" s="159"/>
      <c r="B49" s="40" t="s">
        <v>36</v>
      </c>
      <c r="C49" s="50" t="s">
        <v>88</v>
      </c>
      <c r="D49" s="66" t="s">
        <v>79</v>
      </c>
      <c r="E49" s="31">
        <v>8.0000000000000002E-3</v>
      </c>
      <c r="F49" s="31">
        <v>0</v>
      </c>
      <c r="G49" s="74"/>
    </row>
  </sheetData>
  <mergeCells count="4">
    <mergeCell ref="A4:A16"/>
    <mergeCell ref="A17:A29"/>
    <mergeCell ref="A30:A42"/>
    <mergeCell ref="A43:A49"/>
  </mergeCells>
  <conditionalFormatting sqref="E17:E29">
    <cfRule type="expression" dxfId="238" priority="21" stopIfTrue="1">
      <formula>_xludf.isblank</formula>
    </cfRule>
  </conditionalFormatting>
  <conditionalFormatting sqref="E4:F10">
    <cfRule type="containsBlanks" dxfId="237" priority="23">
      <formula>LEN(TRIM(E4))=0</formula>
    </cfRule>
    <cfRule type="cellIs" priority="24" operator="equal">
      <formula>" "</formula>
    </cfRule>
    <cfRule type="cellIs" dxfId="236" priority="25" operator="equal">
      <formula>" "</formula>
    </cfRule>
  </conditionalFormatting>
  <conditionalFormatting sqref="E24:F29 E11:E23">
    <cfRule type="containsBlanks" dxfId="235" priority="18">
      <formula>LEN(TRIM(E11))=0</formula>
    </cfRule>
    <cfRule type="cellIs" priority="19" operator="equal">
      <formula>" "</formula>
    </cfRule>
    <cfRule type="cellIs" dxfId="234" priority="20" operator="equal">
      <formula>" "</formula>
    </cfRule>
  </conditionalFormatting>
  <conditionalFormatting sqref="E30:F49">
    <cfRule type="expression" dxfId="233" priority="9" stopIfTrue="1">
      <formula>_xludf.isblank</formula>
    </cfRule>
    <cfRule type="containsBlanks" dxfId="232" priority="10">
      <formula>LEN(TRIM(E30))=0</formula>
    </cfRule>
    <cfRule type="cellIs" priority="11" operator="equal">
      <formula>" "</formula>
    </cfRule>
    <cfRule type="cellIs" dxfId="231" priority="12" operator="equal">
      <formula>" "</formula>
    </cfRule>
  </conditionalFormatting>
  <conditionalFormatting sqref="F4:F10">
    <cfRule type="expression" dxfId="230" priority="22" stopIfTrue="1">
      <formula>_xludf.isblank</formula>
    </cfRule>
  </conditionalFormatting>
  <conditionalFormatting sqref="F24:F29">
    <cfRule type="expression" dxfId="229" priority="17" stopIfTrue="1">
      <formula>_xludf.isblank</formula>
    </cfRule>
  </conditionalFormatting>
  <conditionalFormatting sqref="G4:G49">
    <cfRule type="containsBlanks" dxfId="228" priority="2">
      <formula>LEN(TRIM(G4))=0</formula>
    </cfRule>
    <cfRule type="cellIs" priority="3" operator="equal">
      <formula>" "</formula>
    </cfRule>
    <cfRule type="cellIs" dxfId="227" priority="4" operator="equal">
      <formula>" "</formula>
    </cfRule>
  </conditionalFormatting>
  <conditionalFormatting sqref="G4:G49">
    <cfRule type="expression" dxfId="226" priority="1" stopIfTrue="1">
      <formula>_xludf.isblank</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D4A3D-06BC-43C7-B035-2CA426067B1B}">
  <sheetPr>
    <tabColor theme="8" tint="0.39997558519241921"/>
  </sheetPr>
  <dimension ref="A1:E16"/>
  <sheetViews>
    <sheetView workbookViewId="0">
      <selection activeCell="E4" sqref="E4"/>
    </sheetView>
  </sheetViews>
  <sheetFormatPr defaultColWidth="8.7109375" defaultRowHeight="14.45"/>
  <cols>
    <col min="1" max="1" width="11.85546875" style="4" customWidth="1"/>
    <col min="2" max="2" width="10.7109375" bestFit="1" customWidth="1"/>
    <col min="3" max="3" width="12.5703125" bestFit="1" customWidth="1"/>
    <col min="4" max="4" width="12.140625" bestFit="1" customWidth="1"/>
    <col min="5" max="5" width="11.5703125" bestFit="1" customWidth="1"/>
  </cols>
  <sheetData>
    <row r="1" spans="1:5">
      <c r="A1" s="4" t="s">
        <v>90</v>
      </c>
    </row>
    <row r="3" spans="1:5">
      <c r="A3" s="5" t="s">
        <v>25</v>
      </c>
      <c r="B3" s="5" t="s">
        <v>71</v>
      </c>
      <c r="C3" s="5" t="s">
        <v>60</v>
      </c>
      <c r="D3" s="5" t="s">
        <v>29</v>
      </c>
      <c r="E3" s="5" t="s">
        <v>61</v>
      </c>
    </row>
    <row r="4" spans="1:5">
      <c r="A4" s="160" t="s">
        <v>31</v>
      </c>
      <c r="B4" s="32" t="s">
        <v>32</v>
      </c>
      <c r="C4" s="138">
        <v>0</v>
      </c>
      <c r="D4" s="138">
        <v>1E-3</v>
      </c>
      <c r="E4" s="74"/>
    </row>
    <row r="5" spans="1:5">
      <c r="A5" s="161"/>
      <c r="B5" s="32" t="s">
        <v>34</v>
      </c>
      <c r="C5" s="138">
        <v>0</v>
      </c>
      <c r="D5" s="138">
        <v>1E-3</v>
      </c>
      <c r="E5" s="74"/>
    </row>
    <row r="6" spans="1:5">
      <c r="A6" s="161"/>
      <c r="B6" s="32" t="s">
        <v>35</v>
      </c>
      <c r="C6" s="138">
        <v>0</v>
      </c>
      <c r="D6" s="138">
        <v>1E-3</v>
      </c>
      <c r="E6" s="74"/>
    </row>
    <row r="7" spans="1:5">
      <c r="A7" s="162"/>
      <c r="B7" s="34" t="s">
        <v>36</v>
      </c>
      <c r="C7" s="139">
        <v>0</v>
      </c>
      <c r="D7" s="138">
        <v>1E-3</v>
      </c>
      <c r="E7" s="74"/>
    </row>
    <row r="8" spans="1:5">
      <c r="A8" s="163" t="s">
        <v>41</v>
      </c>
      <c r="B8" s="56" t="s">
        <v>42</v>
      </c>
      <c r="C8" s="138">
        <v>0</v>
      </c>
      <c r="D8" s="139">
        <v>0.09</v>
      </c>
      <c r="E8" s="74"/>
    </row>
    <row r="9" spans="1:5">
      <c r="A9" s="164"/>
      <c r="B9" s="57" t="s">
        <v>43</v>
      </c>
      <c r="C9" s="138">
        <v>4.7E-2</v>
      </c>
      <c r="D9" s="139">
        <v>0.13700000000000001</v>
      </c>
      <c r="E9" s="74"/>
    </row>
    <row r="10" spans="1:5">
      <c r="A10" s="164"/>
      <c r="B10" s="57" t="s">
        <v>44</v>
      </c>
      <c r="C10" s="138">
        <v>5.8999999999999997E-2</v>
      </c>
      <c r="D10" s="139">
        <v>0.14899999999999999</v>
      </c>
      <c r="E10" s="74"/>
    </row>
    <row r="11" spans="1:5">
      <c r="A11" s="165"/>
      <c r="B11" s="58" t="s">
        <v>36</v>
      </c>
      <c r="C11" s="139">
        <v>2.5999999999999999E-2</v>
      </c>
      <c r="D11" s="139">
        <v>0.11599999999999999</v>
      </c>
      <c r="E11" s="74"/>
    </row>
    <row r="12" spans="1:5">
      <c r="A12" s="163" t="s">
        <v>45</v>
      </c>
      <c r="B12" s="35" t="s">
        <v>46</v>
      </c>
      <c r="C12" s="138">
        <v>4.0000000000000001E-3</v>
      </c>
      <c r="D12" s="138">
        <v>0.01</v>
      </c>
      <c r="E12" s="74"/>
    </row>
    <row r="13" spans="1:5">
      <c r="A13" s="164"/>
      <c r="B13" s="51" t="s">
        <v>47</v>
      </c>
      <c r="C13" s="138">
        <v>0</v>
      </c>
      <c r="D13" s="138">
        <v>5.0000000000000001E-3</v>
      </c>
      <c r="E13" s="74"/>
    </row>
    <row r="14" spans="1:5">
      <c r="A14" s="164"/>
      <c r="B14" s="51" t="s">
        <v>48</v>
      </c>
      <c r="C14" s="138">
        <v>3.0000000000000001E-3</v>
      </c>
      <c r="D14" s="138">
        <v>0.01</v>
      </c>
      <c r="E14" s="74"/>
    </row>
    <row r="15" spans="1:5">
      <c r="A15" s="165"/>
      <c r="B15" s="59" t="s">
        <v>36</v>
      </c>
      <c r="C15" s="139">
        <v>2E-3</v>
      </c>
      <c r="D15" s="139">
        <v>0.01</v>
      </c>
      <c r="E15" s="74"/>
    </row>
    <row r="16" spans="1:5">
      <c r="A16" s="52" t="s">
        <v>49</v>
      </c>
      <c r="B16" s="52" t="s">
        <v>50</v>
      </c>
      <c r="C16" s="139">
        <v>7.2999999999999995E-2</v>
      </c>
      <c r="D16" s="139">
        <v>6.2E-2</v>
      </c>
      <c r="E16" s="74"/>
    </row>
  </sheetData>
  <mergeCells count="3">
    <mergeCell ref="A4:A7"/>
    <mergeCell ref="A8:A11"/>
    <mergeCell ref="A12:A15"/>
  </mergeCells>
  <conditionalFormatting sqref="C4:C7">
    <cfRule type="containsBlanks" dxfId="225" priority="23">
      <formula>LEN(TRIM(C4))=0</formula>
    </cfRule>
    <cfRule type="cellIs" priority="24" operator="equal">
      <formula>" "</formula>
    </cfRule>
    <cfRule type="cellIs" dxfId="224" priority="25" operator="equal">
      <formula>" "</formula>
    </cfRule>
  </conditionalFormatting>
  <conditionalFormatting sqref="C8:C11">
    <cfRule type="expression" dxfId="223" priority="17" stopIfTrue="1">
      <formula>_xludf.isblank</formula>
    </cfRule>
  </conditionalFormatting>
  <conditionalFormatting sqref="C8:D11">
    <cfRule type="containsBlanks" dxfId="222" priority="14">
      <formula>LEN(TRIM(C8))=0</formula>
    </cfRule>
    <cfRule type="cellIs" priority="15" operator="equal">
      <formula>" "</formula>
    </cfRule>
    <cfRule type="cellIs" dxfId="221" priority="16" operator="equal">
      <formula>" "</formula>
    </cfRule>
  </conditionalFormatting>
  <conditionalFormatting sqref="C12:D16">
    <cfRule type="expression" dxfId="220" priority="9" stopIfTrue="1">
      <formula>_xludf.isblank</formula>
    </cfRule>
    <cfRule type="containsBlanks" dxfId="219" priority="10">
      <formula>LEN(TRIM(C12))=0</formula>
    </cfRule>
    <cfRule type="cellIs" priority="11" operator="equal">
      <formula>" "</formula>
    </cfRule>
    <cfRule type="cellIs" dxfId="218" priority="12" operator="equal">
      <formula>" "</formula>
    </cfRule>
  </conditionalFormatting>
  <conditionalFormatting sqref="D8:D11">
    <cfRule type="expression" dxfId="217" priority="13" stopIfTrue="1">
      <formula>_xludf.isblank</formula>
    </cfRule>
  </conditionalFormatting>
  <conditionalFormatting sqref="E4:E16">
    <cfRule type="containsBlanks" dxfId="216" priority="2">
      <formula>LEN(TRIM(E4))=0</formula>
    </cfRule>
    <cfRule type="cellIs" priority="3" operator="equal">
      <formula>" "</formula>
    </cfRule>
    <cfRule type="cellIs" dxfId="215" priority="4" operator="equal">
      <formula>" "</formula>
    </cfRule>
  </conditionalFormatting>
  <conditionalFormatting sqref="E4:E16">
    <cfRule type="expression" dxfId="214" priority="1" stopIfTrue="1">
      <formula>_xludf.isblank</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0CE43-EADF-45E0-B1EB-62A800ABFCCE}">
  <sheetPr>
    <tabColor rgb="FF92D050"/>
  </sheetPr>
  <dimension ref="A1:H39"/>
  <sheetViews>
    <sheetView topLeftCell="A22" workbookViewId="0">
      <selection activeCell="G32" sqref="G32"/>
    </sheetView>
  </sheetViews>
  <sheetFormatPr defaultColWidth="8.7109375" defaultRowHeight="14.45"/>
  <cols>
    <col min="1" max="1" width="12.85546875" style="63" customWidth="1"/>
    <col min="2" max="2" width="13.85546875" style="62" customWidth="1"/>
    <col min="3" max="3" width="21.140625" style="62" customWidth="1"/>
    <col min="4" max="4" width="8.7109375" style="63"/>
    <col min="5" max="5" width="14.42578125" style="63" customWidth="1"/>
    <col min="6" max="6" width="9.5703125" style="63" bestFit="1" customWidth="1"/>
    <col min="7" max="7" width="9.5703125" style="63" customWidth="1"/>
    <col min="8" max="16384" width="8.7109375" style="63"/>
  </cols>
  <sheetData>
    <row r="1" spans="1:8">
      <c r="A1" s="79" t="s">
        <v>91</v>
      </c>
    </row>
    <row r="3" spans="1:8">
      <c r="A3" s="65" t="s">
        <v>25</v>
      </c>
      <c r="B3" s="64" t="s">
        <v>71</v>
      </c>
      <c r="C3" s="64" t="s">
        <v>92</v>
      </c>
      <c r="D3" s="65" t="s">
        <v>28</v>
      </c>
      <c r="E3" s="65" t="s">
        <v>29</v>
      </c>
      <c r="F3" s="65" t="s">
        <v>93</v>
      </c>
      <c r="G3" s="65" t="s">
        <v>94</v>
      </c>
      <c r="H3" s="65" t="s">
        <v>30</v>
      </c>
    </row>
    <row r="4" spans="1:8">
      <c r="A4" s="166" t="s">
        <v>31</v>
      </c>
      <c r="B4" s="66" t="s">
        <v>32</v>
      </c>
      <c r="C4" s="67" t="s">
        <v>95</v>
      </c>
      <c r="D4" s="28">
        <v>0.66700000000000004</v>
      </c>
      <c r="E4" s="28">
        <v>0.70400000000000007</v>
      </c>
      <c r="F4" s="68">
        <v>1</v>
      </c>
      <c r="G4" s="68"/>
      <c r="H4" s="68"/>
    </row>
    <row r="5" spans="1:8">
      <c r="A5" s="167"/>
      <c r="B5" s="66" t="s">
        <v>32</v>
      </c>
      <c r="C5" s="67" t="s">
        <v>96</v>
      </c>
      <c r="D5" s="28">
        <v>0.66700000000000004</v>
      </c>
      <c r="E5" s="28">
        <v>0.8</v>
      </c>
      <c r="F5" s="68">
        <v>0.66700000000000004</v>
      </c>
      <c r="G5" s="68"/>
      <c r="H5" s="68"/>
    </row>
    <row r="6" spans="1:8">
      <c r="A6" s="167"/>
      <c r="B6" s="66" t="s">
        <v>32</v>
      </c>
      <c r="C6" s="67" t="s">
        <v>97</v>
      </c>
      <c r="D6" s="28">
        <v>0.33300000000000002</v>
      </c>
      <c r="E6" s="28">
        <v>0.35399999999999998</v>
      </c>
      <c r="F6" s="68">
        <v>1</v>
      </c>
      <c r="G6" s="68"/>
      <c r="H6" s="68"/>
    </row>
    <row r="7" spans="1:8">
      <c r="A7" s="167"/>
      <c r="B7" s="66" t="s">
        <v>35</v>
      </c>
      <c r="C7" s="67" t="s">
        <v>95</v>
      </c>
      <c r="D7" s="28">
        <v>1</v>
      </c>
      <c r="E7" s="28">
        <v>1</v>
      </c>
      <c r="F7" s="68">
        <v>1</v>
      </c>
      <c r="G7" s="68"/>
      <c r="H7" s="68"/>
    </row>
    <row r="8" spans="1:8">
      <c r="A8" s="167"/>
      <c r="B8" s="66" t="s">
        <v>35</v>
      </c>
      <c r="C8" s="67" t="s">
        <v>96</v>
      </c>
      <c r="D8" s="28">
        <v>0.66700000000000004</v>
      </c>
      <c r="E8" s="28">
        <v>0.8</v>
      </c>
      <c r="F8" s="68">
        <v>1</v>
      </c>
      <c r="G8" s="68"/>
      <c r="H8" s="68"/>
    </row>
    <row r="9" spans="1:8">
      <c r="A9" s="167"/>
      <c r="B9" s="66" t="s">
        <v>35</v>
      </c>
      <c r="C9" s="67" t="s">
        <v>97</v>
      </c>
      <c r="D9" s="28">
        <v>0</v>
      </c>
      <c r="E9" s="28">
        <v>0.05</v>
      </c>
      <c r="F9" s="68">
        <v>0</v>
      </c>
      <c r="G9" s="68"/>
      <c r="H9" s="68"/>
    </row>
    <row r="10" spans="1:8">
      <c r="A10" s="167"/>
      <c r="B10" s="69" t="s">
        <v>36</v>
      </c>
      <c r="C10" s="70" t="s">
        <v>95</v>
      </c>
      <c r="D10" s="31">
        <v>0.83299999999999996</v>
      </c>
      <c r="E10" s="31">
        <v>0.87</v>
      </c>
      <c r="F10" s="71">
        <v>1</v>
      </c>
      <c r="G10" s="71"/>
      <c r="H10" s="68"/>
    </row>
    <row r="11" spans="1:8">
      <c r="A11" s="167"/>
      <c r="B11" s="69" t="s">
        <v>36</v>
      </c>
      <c r="C11" s="70" t="s">
        <v>96</v>
      </c>
      <c r="D11" s="31">
        <v>0.66700000000000004</v>
      </c>
      <c r="E11" s="31">
        <v>0.8</v>
      </c>
      <c r="F11" s="71">
        <v>0.83299999999999996</v>
      </c>
      <c r="G11" s="71"/>
      <c r="H11" s="68"/>
    </row>
    <row r="12" spans="1:8">
      <c r="A12" s="168"/>
      <c r="B12" s="69" t="s">
        <v>36</v>
      </c>
      <c r="C12" s="70" t="s">
        <v>97</v>
      </c>
      <c r="D12" s="31">
        <v>0.16700000000000001</v>
      </c>
      <c r="E12" s="31">
        <v>0.2</v>
      </c>
      <c r="F12" s="71">
        <v>0.5</v>
      </c>
      <c r="G12" s="71"/>
      <c r="H12" s="68"/>
    </row>
    <row r="13" spans="1:8">
      <c r="A13" s="166" t="s">
        <v>41</v>
      </c>
      <c r="B13" s="72" t="s">
        <v>42</v>
      </c>
      <c r="C13" s="67" t="s">
        <v>95</v>
      </c>
      <c r="D13" s="28">
        <v>0</v>
      </c>
      <c r="E13" s="28">
        <v>0.05</v>
      </c>
      <c r="F13" s="68">
        <v>0.43</v>
      </c>
      <c r="G13" s="68"/>
      <c r="H13" s="68"/>
    </row>
    <row r="14" spans="1:8">
      <c r="A14" s="167"/>
      <c r="B14" s="72" t="s">
        <v>42</v>
      </c>
      <c r="C14" s="67" t="s">
        <v>96</v>
      </c>
      <c r="D14" s="28">
        <v>0.71399999999999997</v>
      </c>
      <c r="E14" s="28">
        <v>0.76400000000000001</v>
      </c>
      <c r="F14" s="68">
        <v>1</v>
      </c>
      <c r="G14" s="68"/>
      <c r="H14" s="68"/>
    </row>
    <row r="15" spans="1:8">
      <c r="A15" s="167"/>
      <c r="B15" s="72" t="s">
        <v>42</v>
      </c>
      <c r="C15" s="67" t="s">
        <v>97</v>
      </c>
      <c r="D15" s="28">
        <v>0.42899999999999999</v>
      </c>
      <c r="E15" s="28">
        <v>0.47899999999999998</v>
      </c>
      <c r="F15" s="68">
        <v>0</v>
      </c>
      <c r="G15" s="68"/>
      <c r="H15" s="68"/>
    </row>
    <row r="16" spans="1:8">
      <c r="A16" s="167"/>
      <c r="B16" s="72" t="s">
        <v>43</v>
      </c>
      <c r="C16" s="67" t="s">
        <v>95</v>
      </c>
      <c r="D16" s="28">
        <v>0.33300000000000002</v>
      </c>
      <c r="E16" s="28">
        <v>0.38300000000000001</v>
      </c>
      <c r="F16" s="68">
        <v>0.43</v>
      </c>
      <c r="G16" s="68"/>
      <c r="H16" s="68"/>
    </row>
    <row r="17" spans="1:8">
      <c r="A17" s="167"/>
      <c r="B17" s="72" t="s">
        <v>43</v>
      </c>
      <c r="C17" s="67" t="s">
        <v>96</v>
      </c>
      <c r="D17" s="28">
        <v>0.5</v>
      </c>
      <c r="E17" s="28">
        <v>0.55000000000000004</v>
      </c>
      <c r="F17" s="68">
        <v>0.86</v>
      </c>
      <c r="G17" s="68"/>
      <c r="H17" s="68"/>
    </row>
    <row r="18" spans="1:8">
      <c r="A18" s="167"/>
      <c r="B18" s="72" t="s">
        <v>43</v>
      </c>
      <c r="C18" s="67" t="s">
        <v>97</v>
      </c>
      <c r="D18" s="28">
        <v>0.33300000000000002</v>
      </c>
      <c r="E18" s="28">
        <v>0.38300000000000001</v>
      </c>
      <c r="F18" s="68">
        <v>0.14000000000000001</v>
      </c>
      <c r="G18" s="68"/>
      <c r="H18" s="68"/>
    </row>
    <row r="19" spans="1:8">
      <c r="A19" s="167"/>
      <c r="B19" s="72" t="s">
        <v>44</v>
      </c>
      <c r="C19" s="67" t="s">
        <v>95</v>
      </c>
      <c r="D19" s="28">
        <v>0.5</v>
      </c>
      <c r="E19" s="28">
        <v>0.55000000000000004</v>
      </c>
      <c r="F19" s="68">
        <v>0.5</v>
      </c>
      <c r="G19" s="68"/>
      <c r="H19" s="68"/>
    </row>
    <row r="20" spans="1:8">
      <c r="A20" s="167"/>
      <c r="B20" s="72" t="s">
        <v>44</v>
      </c>
      <c r="C20" s="67" t="s">
        <v>96</v>
      </c>
      <c r="D20" s="28">
        <v>0</v>
      </c>
      <c r="E20" s="28">
        <v>0.05</v>
      </c>
      <c r="F20" s="68">
        <v>1</v>
      </c>
      <c r="G20" s="68"/>
      <c r="H20" s="68"/>
    </row>
    <row r="21" spans="1:8">
      <c r="A21" s="167"/>
      <c r="B21" s="72" t="s">
        <v>44</v>
      </c>
      <c r="C21" s="67" t="s">
        <v>97</v>
      </c>
      <c r="D21" s="28">
        <v>0.5</v>
      </c>
      <c r="E21" s="28">
        <v>0.55000000000000004</v>
      </c>
      <c r="F21" s="68">
        <v>0.5</v>
      </c>
      <c r="G21" s="68"/>
      <c r="H21" s="68"/>
    </row>
    <row r="22" spans="1:8">
      <c r="A22" s="167"/>
      <c r="B22" s="73" t="s">
        <v>36</v>
      </c>
      <c r="C22" s="70" t="s">
        <v>95</v>
      </c>
      <c r="D22" s="31">
        <v>0.222</v>
      </c>
      <c r="E22" s="31">
        <v>0.27200000000000002</v>
      </c>
      <c r="F22" s="71">
        <v>0.44</v>
      </c>
      <c r="G22" s="71"/>
      <c r="H22" s="68"/>
    </row>
    <row r="23" spans="1:8">
      <c r="A23" s="167"/>
      <c r="B23" s="73" t="s">
        <v>36</v>
      </c>
      <c r="C23" s="70" t="s">
        <v>96</v>
      </c>
      <c r="D23" s="31">
        <v>0.44400000000000001</v>
      </c>
      <c r="E23" s="31">
        <v>0.49399999999999999</v>
      </c>
      <c r="F23" s="71">
        <v>0.94</v>
      </c>
      <c r="G23" s="71"/>
      <c r="H23" s="68"/>
    </row>
    <row r="24" spans="1:8">
      <c r="A24" s="168"/>
      <c r="B24" s="73" t="s">
        <v>36</v>
      </c>
      <c r="C24" s="70" t="s">
        <v>97</v>
      </c>
      <c r="D24" s="31">
        <v>0.38900000000000001</v>
      </c>
      <c r="E24" s="31">
        <v>0.439</v>
      </c>
      <c r="F24" s="71">
        <v>0.17</v>
      </c>
      <c r="G24" s="71"/>
      <c r="H24" s="68"/>
    </row>
    <row r="25" spans="1:8">
      <c r="A25" s="166" t="s">
        <v>45</v>
      </c>
      <c r="B25" s="66" t="s">
        <v>46</v>
      </c>
      <c r="C25" s="67" t="s">
        <v>95</v>
      </c>
      <c r="D25" s="28">
        <v>0.14299999999999999</v>
      </c>
      <c r="E25" s="28">
        <v>0.193</v>
      </c>
      <c r="F25" s="74">
        <v>0.28999999999999998</v>
      </c>
      <c r="G25" s="74"/>
      <c r="H25" s="68"/>
    </row>
    <row r="26" spans="1:8">
      <c r="A26" s="167"/>
      <c r="B26" s="66" t="s">
        <v>46</v>
      </c>
      <c r="C26" s="67" t="s">
        <v>96</v>
      </c>
      <c r="D26" s="28">
        <v>0.23699999999999999</v>
      </c>
      <c r="E26" s="28">
        <v>0.28699999999999998</v>
      </c>
      <c r="F26" s="74">
        <v>0</v>
      </c>
      <c r="G26" s="74"/>
      <c r="H26" s="68"/>
    </row>
    <row r="27" spans="1:8">
      <c r="A27" s="167"/>
      <c r="B27" s="66" t="s">
        <v>46</v>
      </c>
      <c r="C27" s="67" t="s">
        <v>97</v>
      </c>
      <c r="D27" s="28">
        <v>4.8000000000000001E-2</v>
      </c>
      <c r="E27" s="28">
        <v>9.8000000000000004E-2</v>
      </c>
      <c r="F27" s="74">
        <v>0.13</v>
      </c>
      <c r="G27" s="74"/>
      <c r="H27" s="68"/>
    </row>
    <row r="28" spans="1:8">
      <c r="A28" s="167"/>
      <c r="B28" s="66" t="s">
        <v>47</v>
      </c>
      <c r="C28" s="67" t="s">
        <v>95</v>
      </c>
      <c r="D28" s="28">
        <v>0</v>
      </c>
      <c r="E28" s="28">
        <v>0.05</v>
      </c>
      <c r="F28" s="74">
        <v>0</v>
      </c>
      <c r="G28" s="74"/>
      <c r="H28" s="68"/>
    </row>
    <row r="29" spans="1:8">
      <c r="A29" s="167"/>
      <c r="B29" s="66" t="s">
        <v>47</v>
      </c>
      <c r="C29" s="67" t="s">
        <v>96</v>
      </c>
      <c r="D29" s="28">
        <v>0.5</v>
      </c>
      <c r="E29" s="28">
        <v>0.53</v>
      </c>
      <c r="F29" s="74">
        <v>0</v>
      </c>
      <c r="G29" s="74"/>
      <c r="H29" s="68"/>
    </row>
    <row r="30" spans="1:8">
      <c r="A30" s="167"/>
      <c r="B30" s="66" t="s">
        <v>47</v>
      </c>
      <c r="C30" s="67" t="s">
        <v>97</v>
      </c>
      <c r="D30" s="28">
        <v>0</v>
      </c>
      <c r="E30" s="28">
        <v>0.05</v>
      </c>
      <c r="F30" s="74">
        <v>0</v>
      </c>
      <c r="G30" s="74"/>
      <c r="H30" s="68"/>
    </row>
    <row r="31" spans="1:8">
      <c r="A31" s="167"/>
      <c r="B31" s="66" t="s">
        <v>48</v>
      </c>
      <c r="C31" s="67" t="s">
        <v>95</v>
      </c>
      <c r="D31" s="28">
        <v>0.111</v>
      </c>
      <c r="E31" s="31">
        <v>0.15</v>
      </c>
      <c r="F31" s="74">
        <v>0.18</v>
      </c>
      <c r="G31" s="74"/>
      <c r="H31" s="68"/>
    </row>
    <row r="32" spans="1:8">
      <c r="A32" s="167"/>
      <c r="B32" s="66" t="s">
        <v>48</v>
      </c>
      <c r="C32" s="67" t="s">
        <v>96</v>
      </c>
      <c r="D32" s="28">
        <v>0.66700000000000004</v>
      </c>
      <c r="E32" s="31">
        <v>0.68700000000000006</v>
      </c>
      <c r="F32" s="74">
        <v>0</v>
      </c>
      <c r="G32" s="74"/>
      <c r="H32" s="68"/>
    </row>
    <row r="33" spans="1:8">
      <c r="A33" s="167"/>
      <c r="B33" s="66" t="s">
        <v>48</v>
      </c>
      <c r="C33" s="67" t="s">
        <v>97</v>
      </c>
      <c r="D33" s="28">
        <v>0</v>
      </c>
      <c r="E33" s="31">
        <v>0.05</v>
      </c>
      <c r="F33" s="74">
        <v>0</v>
      </c>
      <c r="G33" s="74"/>
      <c r="H33" s="68"/>
    </row>
    <row r="34" spans="1:8">
      <c r="A34" s="167"/>
      <c r="B34" s="69" t="s">
        <v>36</v>
      </c>
      <c r="C34" s="70" t="s">
        <v>95</v>
      </c>
      <c r="D34" s="31">
        <v>0.122</v>
      </c>
      <c r="E34" s="28">
        <v>0.15</v>
      </c>
      <c r="F34" s="75">
        <v>0.16</v>
      </c>
      <c r="G34" s="75"/>
      <c r="H34" s="68"/>
    </row>
    <row r="35" spans="1:8">
      <c r="A35" s="167"/>
      <c r="B35" s="69" t="s">
        <v>36</v>
      </c>
      <c r="C35" s="70" t="s">
        <v>96</v>
      </c>
      <c r="D35" s="31">
        <v>0.439</v>
      </c>
      <c r="E35" s="28">
        <v>0.45</v>
      </c>
      <c r="F35" s="137">
        <v>0</v>
      </c>
      <c r="G35" s="76"/>
      <c r="H35" s="68"/>
    </row>
    <row r="36" spans="1:8">
      <c r="A36" s="168"/>
      <c r="B36" s="69" t="s">
        <v>36</v>
      </c>
      <c r="C36" s="70" t="s">
        <v>97</v>
      </c>
      <c r="D36" s="31">
        <v>2.4E-2</v>
      </c>
      <c r="E36" s="28">
        <v>0.06</v>
      </c>
      <c r="F36" s="77">
        <v>4.4999999999999998E-2</v>
      </c>
      <c r="G36" s="77"/>
      <c r="H36" s="68"/>
    </row>
    <row r="37" spans="1:8">
      <c r="A37" s="169" t="s">
        <v>49</v>
      </c>
      <c r="B37" s="69" t="s">
        <v>50</v>
      </c>
      <c r="C37" s="70" t="s">
        <v>95</v>
      </c>
      <c r="D37" s="31">
        <v>0.627</v>
      </c>
      <c r="E37" s="28">
        <v>0.67700000000000005</v>
      </c>
      <c r="F37" s="78" t="s">
        <v>98</v>
      </c>
      <c r="G37" s="78"/>
      <c r="H37" s="68"/>
    </row>
    <row r="38" spans="1:8">
      <c r="A38" s="170"/>
      <c r="B38" s="69" t="s">
        <v>50</v>
      </c>
      <c r="C38" s="70" t="s">
        <v>96</v>
      </c>
      <c r="D38" s="31">
        <v>0.13300000000000001</v>
      </c>
      <c r="E38" s="28">
        <v>0.183</v>
      </c>
      <c r="F38" s="78" t="s">
        <v>98</v>
      </c>
      <c r="G38" s="78"/>
      <c r="H38" s="68"/>
    </row>
    <row r="39" spans="1:8">
      <c r="A39" s="171"/>
      <c r="B39" s="69" t="s">
        <v>50</v>
      </c>
      <c r="C39" s="70" t="s">
        <v>97</v>
      </c>
      <c r="D39" s="31">
        <v>5.2999999999999999E-2</v>
      </c>
      <c r="E39" s="28">
        <v>0.10300000000000001</v>
      </c>
      <c r="F39" s="78" t="s">
        <v>98</v>
      </c>
      <c r="G39" s="78"/>
      <c r="H39" s="68"/>
    </row>
  </sheetData>
  <mergeCells count="4">
    <mergeCell ref="A4:A12"/>
    <mergeCell ref="A13:A24"/>
    <mergeCell ref="A25:A36"/>
    <mergeCell ref="A37:A39"/>
  </mergeCells>
  <conditionalFormatting sqref="D13:D24 D25:E27 D28:D33">
    <cfRule type="expression" dxfId="213" priority="13" stopIfTrue="1">
      <formula>_xludf.isblank</formula>
    </cfRule>
  </conditionalFormatting>
  <conditionalFormatting sqref="D28:D36 D37:E39 F4:G39">
    <cfRule type="containsBlanks" dxfId="212" priority="7">
      <formula>LEN(TRIM(D4))=0</formula>
    </cfRule>
    <cfRule type="cellIs" priority="8" operator="equal">
      <formula>" "</formula>
    </cfRule>
    <cfRule type="cellIs" dxfId="211" priority="9" operator="equal">
      <formula>" "</formula>
    </cfRule>
  </conditionalFormatting>
  <conditionalFormatting sqref="D34:D36 D37:E39">
    <cfRule type="expression" dxfId="210" priority="6" stopIfTrue="1">
      <formula>_xludf.isblank</formula>
    </cfRule>
  </conditionalFormatting>
  <conditionalFormatting sqref="D4:E27">
    <cfRule type="containsBlanks" dxfId="209" priority="10">
      <formula>LEN(TRIM(D4))=0</formula>
    </cfRule>
    <cfRule type="cellIs" priority="11" operator="equal">
      <formula>" "</formula>
    </cfRule>
    <cfRule type="cellIs" dxfId="208" priority="12" operator="equal">
      <formula>" "</formula>
    </cfRule>
  </conditionalFormatting>
  <conditionalFormatting sqref="E4:E24">
    <cfRule type="expression" dxfId="207" priority="5" stopIfTrue="1">
      <formula>_xludf.isblank</formula>
    </cfRule>
  </conditionalFormatting>
  <conditionalFormatting sqref="F25:G39">
    <cfRule type="expression" dxfId="206" priority="4" stopIfTrue="1">
      <formula>_xludf.isblank</formula>
    </cfRule>
  </conditionalFormatting>
  <conditionalFormatting sqref="H4:H39">
    <cfRule type="containsBlanks" dxfId="205" priority="1">
      <formula>LEN(TRIM(H4))=0</formula>
    </cfRule>
    <cfRule type="cellIs" priority="2" operator="equal">
      <formula>" "</formula>
    </cfRule>
    <cfRule type="cellIs" dxfId="204" priority="3" operator="equal">
      <formula>" "</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32465884A0CC8488597E5EF4022FE27" ma:contentTypeVersion="14" ma:contentTypeDescription="Create a new document." ma:contentTypeScope="" ma:versionID="26d0ec3d7182f4fed257119bb97cab87">
  <xsd:schema xmlns:xsd="http://www.w3.org/2001/XMLSchema" xmlns:xs="http://www.w3.org/2001/XMLSchema" xmlns:p="http://schemas.microsoft.com/office/2006/metadata/properties" xmlns:ns2="78ee1afc-6c40-481b-aa0e-1427881eb31c" xmlns:ns3="c64c0446-0577-46b0-a353-cf6962b85d70" targetNamespace="http://schemas.microsoft.com/office/2006/metadata/properties" ma:root="true" ma:fieldsID="3913a9484b59a5bb54eef9f3b4f7535d" ns2:_="" ns3:_="">
    <xsd:import namespace="78ee1afc-6c40-481b-aa0e-1427881eb31c"/>
    <xsd:import namespace="c64c0446-0577-46b0-a353-cf6962b85d7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SearchProperties" minOccurs="0"/>
                <xsd:element ref="ns2:MediaServiceOCR" minOccurs="0"/>
                <xsd:element ref="ns2:MediaServiceGenerationTime" minOccurs="0"/>
                <xsd:element ref="ns2:MediaServiceEventHashCode" minOccurs="0"/>
                <xsd:element ref="ns2:MediaServiceObjectDetectorVersion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ee1afc-6c40-481b-aa0e-1427881eb3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64c0446-0577-46b0-a353-cf6962b85d7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769D4F-6389-48D8-BF8F-8237D247BBC4}"/>
</file>

<file path=customXml/itemProps2.xml><?xml version="1.0" encoding="utf-8"?>
<ds:datastoreItem xmlns:ds="http://schemas.openxmlformats.org/officeDocument/2006/customXml" ds:itemID="{DA68E00B-80DA-4FA2-83A5-F07B65AABFDD}"/>
</file>

<file path=customXml/itemProps3.xml><?xml version="1.0" encoding="utf-8"?>
<ds:datastoreItem xmlns:ds="http://schemas.openxmlformats.org/officeDocument/2006/customXml" ds:itemID="{797148A6-5375-4187-8846-1096D836D15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Shakeel Shah</dc:creator>
  <cp:keywords/>
  <dc:description/>
  <cp:lastModifiedBy>Shakeel Shah</cp:lastModifiedBy>
  <cp:revision/>
  <dcterms:created xsi:type="dcterms:W3CDTF">2024-12-10T11:58:32Z</dcterms:created>
  <dcterms:modified xsi:type="dcterms:W3CDTF">2024-12-18T09:49:42Z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0x010100032465884A0CC8488597E5EF4022FE27</vt:lpwstr>
  </property>
</Properties>
</file>